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680" windowHeight="11670"/>
  </bookViews>
  <sheets>
    <sheet name="BE 2025-26 SCHEME Main Sheet" sheetId="1" r:id="rId1"/>
    <sheet name="Agril. Extn" sheetId="2" r:id="rId2"/>
  </sheets>
  <definedNames>
    <definedName name="_xlnm._FilterDatabase" localSheetId="0" hidden="1">'BE 2025-26 SCHEME Main Sheet'!$A$7:$B$292</definedName>
    <definedName name="_xlnm.Print_Area" localSheetId="0">'BE 2025-26 SCHEME Main Sheet'!$A$1:$J$290</definedName>
    <definedName name="_xlnm.Print_Titles" localSheetId="0">'BE 2025-26 SCHEME Main Sheet'!$A:$B,'BE 2025-26 SCHEME Main Sheet'!$1:$6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" i="2" l="1"/>
  <c r="AH17" i="2"/>
  <c r="AI17" i="2"/>
  <c r="AJ17" i="2"/>
  <c r="AK17" i="2"/>
  <c r="AL17" i="2"/>
  <c r="AM17" i="2"/>
  <c r="AN17" i="2"/>
  <c r="AO17" i="2"/>
  <c r="AP17" i="2"/>
  <c r="AQ17" i="2"/>
  <c r="AF17" i="2" l="1"/>
  <c r="AF7" i="2"/>
  <c r="AG7" i="2"/>
  <c r="AH7" i="2"/>
  <c r="AI7" i="2"/>
  <c r="AJ7" i="2"/>
  <c r="AK7" i="2"/>
  <c r="AF8" i="2"/>
  <c r="AG8" i="2"/>
  <c r="AH8" i="2"/>
  <c r="AI8" i="2"/>
  <c r="AJ8" i="2"/>
  <c r="AK8" i="2"/>
  <c r="AF9" i="2"/>
  <c r="AG9" i="2"/>
  <c r="AH9" i="2"/>
  <c r="AI9" i="2"/>
  <c r="AJ9" i="2"/>
  <c r="AK9" i="2"/>
  <c r="AF10" i="2"/>
  <c r="AG10" i="2"/>
  <c r="AH10" i="2"/>
  <c r="AI10" i="2"/>
  <c r="AJ10" i="2"/>
  <c r="AK10" i="2"/>
  <c r="AF11" i="2"/>
  <c r="AG11" i="2"/>
  <c r="AH11" i="2"/>
  <c r="AI11" i="2"/>
  <c r="AJ11" i="2"/>
  <c r="AK11" i="2"/>
  <c r="AF12" i="2"/>
  <c r="AG12" i="2"/>
  <c r="AH12" i="2"/>
  <c r="AI12" i="2"/>
  <c r="AJ12" i="2"/>
  <c r="AK12" i="2"/>
  <c r="AF13" i="2"/>
  <c r="AG13" i="2"/>
  <c r="AH13" i="2"/>
  <c r="AI13" i="2"/>
  <c r="AJ13" i="2"/>
  <c r="AK13" i="2"/>
  <c r="AF14" i="2"/>
  <c r="AG14" i="2"/>
  <c r="AH14" i="2"/>
  <c r="AI14" i="2"/>
  <c r="AJ14" i="2"/>
  <c r="AK14" i="2"/>
  <c r="AF15" i="2"/>
  <c r="AG15" i="2"/>
  <c r="AH15" i="2"/>
  <c r="AI15" i="2"/>
  <c r="AJ15" i="2"/>
  <c r="AK15" i="2"/>
  <c r="AF16" i="2"/>
  <c r="AG16" i="2"/>
  <c r="AH16" i="2"/>
  <c r="AI16" i="2"/>
  <c r="AJ16" i="2"/>
  <c r="AK16" i="2"/>
  <c r="AI6" i="2"/>
  <c r="AJ6" i="2"/>
  <c r="AK6" i="2"/>
  <c r="AG6" i="2"/>
  <c r="AH6" i="2"/>
  <c r="AF6" i="2"/>
  <c r="G26" i="2"/>
  <c r="G27" i="2"/>
  <c r="G28" i="2"/>
  <c r="G29" i="2"/>
  <c r="G30" i="2"/>
  <c r="G31" i="2"/>
  <c r="G32" i="2"/>
  <c r="G33" i="2"/>
  <c r="G34" i="2"/>
  <c r="G35" i="2"/>
  <c r="G25" i="2"/>
  <c r="G44" i="2"/>
  <c r="G45" i="2"/>
  <c r="G46" i="2"/>
  <c r="G47" i="2"/>
  <c r="G48" i="2"/>
  <c r="G49" i="2"/>
  <c r="G50" i="2"/>
  <c r="G51" i="2"/>
  <c r="G52" i="2"/>
  <c r="G53" i="2"/>
  <c r="G54" i="2"/>
  <c r="G55" i="2"/>
  <c r="E55" i="2" l="1"/>
  <c r="E56" i="2"/>
  <c r="E54" i="2"/>
  <c r="E53" i="2"/>
  <c r="E52" i="2"/>
  <c r="E51" i="2"/>
  <c r="E50" i="2"/>
  <c r="E49" i="2"/>
  <c r="E48" i="2"/>
  <c r="E47" i="2"/>
  <c r="E46" i="2"/>
  <c r="E45" i="2"/>
  <c r="E44" i="2"/>
  <c r="E26" i="2"/>
  <c r="E27" i="2"/>
  <c r="E28" i="2"/>
  <c r="E29" i="2"/>
  <c r="E30" i="2"/>
  <c r="E31" i="2"/>
  <c r="E32" i="2"/>
  <c r="E33" i="2"/>
  <c r="E34" i="2"/>
  <c r="E35" i="2"/>
  <c r="E25" i="2"/>
  <c r="F36" i="2"/>
  <c r="S17" i="2"/>
  <c r="T17" i="2"/>
  <c r="U17" i="2"/>
  <c r="V17" i="2"/>
  <c r="W17" i="2"/>
  <c r="X17" i="2"/>
  <c r="Y17" i="2"/>
  <c r="T7" i="2"/>
  <c r="U7" i="2"/>
  <c r="V7" i="2"/>
  <c r="W7" i="2"/>
  <c r="X7" i="2"/>
  <c r="Y7" i="2"/>
  <c r="T8" i="2"/>
  <c r="U8" i="2"/>
  <c r="V8" i="2"/>
  <c r="W8" i="2"/>
  <c r="X8" i="2"/>
  <c r="Y8" i="2"/>
  <c r="T9" i="2"/>
  <c r="U9" i="2"/>
  <c r="V9" i="2"/>
  <c r="W9" i="2"/>
  <c r="X9" i="2"/>
  <c r="Y9" i="2"/>
  <c r="T10" i="2"/>
  <c r="U10" i="2"/>
  <c r="V10" i="2"/>
  <c r="W10" i="2"/>
  <c r="X10" i="2"/>
  <c r="Y10" i="2"/>
  <c r="T11" i="2"/>
  <c r="U11" i="2"/>
  <c r="V11" i="2"/>
  <c r="W11" i="2"/>
  <c r="X11" i="2"/>
  <c r="Y11" i="2"/>
  <c r="T12" i="2"/>
  <c r="U12" i="2"/>
  <c r="V12" i="2"/>
  <c r="W12" i="2"/>
  <c r="X12" i="2"/>
  <c r="Y12" i="2"/>
  <c r="T13" i="2"/>
  <c r="U13" i="2"/>
  <c r="V13" i="2"/>
  <c r="W13" i="2"/>
  <c r="X13" i="2"/>
  <c r="Y13" i="2"/>
  <c r="T14" i="2"/>
  <c r="U14" i="2"/>
  <c r="V14" i="2"/>
  <c r="W14" i="2"/>
  <c r="X14" i="2"/>
  <c r="Y14" i="2"/>
  <c r="T15" i="2"/>
  <c r="U15" i="2"/>
  <c r="V15" i="2"/>
  <c r="W15" i="2"/>
  <c r="X15" i="2"/>
  <c r="Y15" i="2"/>
  <c r="T16" i="2"/>
  <c r="U16" i="2"/>
  <c r="V16" i="2"/>
  <c r="W16" i="2"/>
  <c r="X16" i="2"/>
  <c r="Y16" i="2"/>
  <c r="U6" i="2"/>
  <c r="V6" i="2"/>
  <c r="W6" i="2"/>
  <c r="X6" i="2"/>
  <c r="Y6" i="2"/>
  <c r="T6" i="2"/>
  <c r="F56" i="2"/>
  <c r="AE17" i="2"/>
  <c r="AD17" i="2"/>
  <c r="AC17" i="2"/>
  <c r="AB17" i="2"/>
  <c r="AA17" i="2"/>
  <c r="Z17" i="2"/>
  <c r="K56" i="2" l="1"/>
  <c r="J56" i="2"/>
  <c r="H56" i="2"/>
  <c r="G56" i="2"/>
  <c r="B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H36" i="2"/>
  <c r="G36" i="2"/>
  <c r="E36" i="2"/>
  <c r="B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G17" i="2"/>
  <c r="F17" i="2"/>
  <c r="E17" i="2"/>
  <c r="D17" i="2"/>
  <c r="C17" i="2"/>
  <c r="B17" i="2"/>
  <c r="S16" i="2"/>
  <c r="R16" i="2"/>
  <c r="Q16" i="2"/>
  <c r="P16" i="2"/>
  <c r="O16" i="2"/>
  <c r="N16" i="2"/>
  <c r="M16" i="2"/>
  <c r="L16" i="2"/>
  <c r="K16" i="2"/>
  <c r="J16" i="2"/>
  <c r="I16" i="2"/>
  <c r="H16" i="2"/>
  <c r="S15" i="2"/>
  <c r="R15" i="2"/>
  <c r="Q15" i="2"/>
  <c r="P15" i="2"/>
  <c r="O15" i="2"/>
  <c r="N15" i="2"/>
  <c r="M15" i="2"/>
  <c r="L15" i="2"/>
  <c r="K15" i="2"/>
  <c r="J15" i="2"/>
  <c r="I15" i="2"/>
  <c r="H15" i="2"/>
  <c r="S14" i="2"/>
  <c r="R14" i="2"/>
  <c r="Q14" i="2"/>
  <c r="P14" i="2"/>
  <c r="O14" i="2"/>
  <c r="N14" i="2"/>
  <c r="M14" i="2"/>
  <c r="L14" i="2"/>
  <c r="K14" i="2"/>
  <c r="J14" i="2"/>
  <c r="I14" i="2"/>
  <c r="H14" i="2"/>
  <c r="S13" i="2"/>
  <c r="R13" i="2"/>
  <c r="Q13" i="2"/>
  <c r="P13" i="2"/>
  <c r="O13" i="2"/>
  <c r="N13" i="2"/>
  <c r="M13" i="2"/>
  <c r="L13" i="2"/>
  <c r="K13" i="2"/>
  <c r="J13" i="2"/>
  <c r="I13" i="2"/>
  <c r="H13" i="2"/>
  <c r="S12" i="2"/>
  <c r="R12" i="2"/>
  <c r="Q12" i="2"/>
  <c r="P12" i="2"/>
  <c r="O12" i="2"/>
  <c r="N12" i="2"/>
  <c r="M12" i="2"/>
  <c r="L12" i="2"/>
  <c r="K12" i="2"/>
  <c r="J12" i="2"/>
  <c r="I12" i="2"/>
  <c r="H12" i="2"/>
  <c r="S11" i="2"/>
  <c r="R11" i="2"/>
  <c r="Q11" i="2"/>
  <c r="P11" i="2"/>
  <c r="O11" i="2"/>
  <c r="N11" i="2"/>
  <c r="M11" i="2"/>
  <c r="L11" i="2"/>
  <c r="K11" i="2"/>
  <c r="J11" i="2"/>
  <c r="I11" i="2"/>
  <c r="H11" i="2"/>
  <c r="S10" i="2"/>
  <c r="R10" i="2"/>
  <c r="Q10" i="2"/>
  <c r="P10" i="2"/>
  <c r="O10" i="2"/>
  <c r="N10" i="2"/>
  <c r="M10" i="2"/>
  <c r="L10" i="2"/>
  <c r="K10" i="2"/>
  <c r="J10" i="2"/>
  <c r="I10" i="2"/>
  <c r="H10" i="2"/>
  <c r="S9" i="2"/>
  <c r="R9" i="2"/>
  <c r="Q9" i="2"/>
  <c r="P9" i="2"/>
  <c r="O9" i="2"/>
  <c r="N9" i="2"/>
  <c r="M9" i="2"/>
  <c r="L9" i="2"/>
  <c r="K9" i="2"/>
  <c r="J9" i="2"/>
  <c r="I9" i="2"/>
  <c r="H9" i="2"/>
  <c r="S8" i="2"/>
  <c r="R8" i="2"/>
  <c r="Q8" i="2"/>
  <c r="P8" i="2"/>
  <c r="O8" i="2"/>
  <c r="N8" i="2"/>
  <c r="M8" i="2"/>
  <c r="L8" i="2"/>
  <c r="K8" i="2"/>
  <c r="J8" i="2"/>
  <c r="I8" i="2"/>
  <c r="H8" i="2"/>
  <c r="S7" i="2"/>
  <c r="R7" i="2"/>
  <c r="Q7" i="2"/>
  <c r="P7" i="2"/>
  <c r="O7" i="2"/>
  <c r="N7" i="2"/>
  <c r="M7" i="2"/>
  <c r="L7" i="2"/>
  <c r="K7" i="2"/>
  <c r="J7" i="2"/>
  <c r="I7" i="2"/>
  <c r="H7" i="2"/>
  <c r="S6" i="2"/>
  <c r="R6" i="2"/>
  <c r="Q6" i="2"/>
  <c r="P6" i="2"/>
  <c r="O6" i="2"/>
  <c r="N6" i="2"/>
  <c r="N17" i="2" s="1"/>
  <c r="M6" i="2"/>
  <c r="L6" i="2"/>
  <c r="K6" i="2"/>
  <c r="J6" i="2"/>
  <c r="I6" i="2"/>
  <c r="H6" i="2"/>
  <c r="H17" i="2" l="1"/>
  <c r="C56" i="2"/>
  <c r="D56" i="2"/>
  <c r="C36" i="2"/>
  <c r="D36" i="2"/>
  <c r="I17" i="2"/>
  <c r="Q17" i="2"/>
  <c r="O17" i="2"/>
  <c r="P17" i="2"/>
  <c r="J17" i="2"/>
  <c r="R17" i="2"/>
  <c r="K17" i="2"/>
  <c r="L17" i="2"/>
  <c r="M17" i="2"/>
</calcChain>
</file>

<file path=xl/sharedStrings.xml><?xml version="1.0" encoding="utf-8"?>
<sst xmlns="http://schemas.openxmlformats.org/spreadsheetml/2006/main" count="469" uniqueCount="266">
  <si>
    <t>Sl.No.</t>
  </si>
  <si>
    <t>Name of the Unit/AICRP/Nwtwork Project/ATARI etc.</t>
  </si>
  <si>
    <t>OTHER THAN NEH, TSP, SCSP</t>
  </si>
  <si>
    <t>NEH</t>
  </si>
  <si>
    <t>TSP</t>
  </si>
  <si>
    <t>SCSP</t>
  </si>
  <si>
    <t xml:space="preserve">General </t>
  </si>
  <si>
    <t xml:space="preserve">Capital 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</si>
  <si>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</si>
  <si>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</si>
  <si>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</si>
  <si>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</si>
  <si>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</si>
  <si>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</si>
  <si>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</si>
  <si>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</si>
  <si>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</si>
  <si>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</si>
  <si>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on Nematode in cropping system, IARI, New Delhi </t>
  </si>
  <si>
    <t>CRP On Hybrid Technology, IARI, New Delhi</t>
  </si>
  <si>
    <t>CRP On Molecular  Breeding,  IARI, New Delhi</t>
  </si>
  <si>
    <t>AICRP-Honeybees and Pollinators, New Delhi</t>
  </si>
  <si>
    <t>Food Security with genome editing</t>
  </si>
  <si>
    <t>AINP on Emerging Pests </t>
  </si>
  <si>
    <t>IARI 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</si>
  <si>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</si>
  <si>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</si>
  <si>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</si>
  <si>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</si>
  <si>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</si>
  <si>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AICRP on Kharif Pulses(Pigeonpea, mubgbean, urdbean, lathyrus, rajmash, cowpea arid lagumes)</t>
  </si>
  <si>
    <t>IISR, Lucknow</t>
  </si>
  <si>
    <t>AICRP on Sugercane, IISR, Lucknow</t>
  </si>
  <si>
    <t>IISR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</si>
  <si>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</si>
  <si>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</si>
  <si>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</si>
  <si>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</si>
  <si>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</si>
  <si>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</si>
  <si>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</si>
  <si>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</si>
  <si>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</si>
  <si>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</si>
  <si>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</si>
  <si>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</si>
  <si>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</si>
  <si>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</si>
  <si>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</si>
  <si>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</si>
  <si>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</si>
  <si>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</si>
  <si>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</si>
  <si>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AICRP on Pearl millets</t>
  </si>
  <si>
    <t xml:space="preserve">GlobalR&amp;D Hub </t>
  </si>
  <si>
    <t>IISR, Indore</t>
  </si>
  <si>
    <t xml:space="preserve">AICRP on Soyabean, Indore </t>
  </si>
  <si>
    <t>DSR, Indore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</si>
  <si>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</si>
  <si>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</si>
  <si>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</si>
  <si>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</si>
  <si>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</si>
  <si>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</si>
  <si>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</si>
  <si>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</si>
  <si>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</si>
  <si>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CRP on Biofortification,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</si>
  <si>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</si>
  <si>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</si>
  <si>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</si>
  <si>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</si>
  <si>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</si>
  <si>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</si>
  <si>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</si>
  <si>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</si>
  <si>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</si>
  <si>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</si>
  <si>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</si>
  <si>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</si>
  <si>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</si>
  <si>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</si>
  <si>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</si>
  <si>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</si>
  <si>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</si>
  <si>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</si>
  <si>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</si>
  <si>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</si>
  <si>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</si>
  <si>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</si>
  <si>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</si>
  <si>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</si>
  <si>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</si>
  <si>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</si>
  <si>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</si>
  <si>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</si>
  <si>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</si>
  <si>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</si>
  <si>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</si>
  <si>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</si>
  <si>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</si>
  <si>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</si>
  <si>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</si>
  <si>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</si>
  <si>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</si>
  <si>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</si>
  <si>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</si>
  <si>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</si>
  <si>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</si>
  <si>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</si>
  <si>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>II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</si>
  <si>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</si>
  <si>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</si>
  <si>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</si>
  <si>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</si>
  <si>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</si>
  <si>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</si>
  <si>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</si>
  <si>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</si>
  <si>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</si>
  <si>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AINP on genome editing technology for improvement in livestock health and production</t>
  </si>
  <si>
    <t>AINP on Livestock and Poultry Product Safety</t>
  </si>
  <si>
    <t>AINP on One Health approach to Zoonotic Diseases (New)</t>
  </si>
  <si>
    <t>Outreach Prog, on Ethno vety. Medicine, IVRI, Izatnagar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</si>
  <si>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</si>
  <si>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</si>
  <si>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</si>
  <si>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</si>
  <si>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</si>
  <si>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</si>
  <si>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</si>
  <si>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</si>
  <si>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</si>
  <si>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</si>
  <si>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</si>
  <si>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</si>
  <si>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</si>
  <si>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National Meat Research Institute(NMRI), Hyderabad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</si>
  <si>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</si>
  <si>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</si>
  <si>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</si>
  <si>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</si>
  <si>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</si>
  <si>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</si>
  <si>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</si>
  <si>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Nation Institute of Foot &amp; Mouth Disease, Bhubaneshwar</t>
  </si>
  <si>
    <t>Dte. Of Poultry Research, Hyderabad</t>
  </si>
  <si>
    <t>AICRP on Poultry, Dte. Of Poultry Research, Hyderabad</t>
  </si>
  <si>
    <t>III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</si>
  <si>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</si>
  <si>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</si>
  <si>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</si>
  <si>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</si>
  <si>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</si>
  <si>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</si>
  <si>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</si>
  <si>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</si>
  <si>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</si>
  <si>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</si>
  <si>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</si>
  <si>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</si>
  <si>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</si>
  <si>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</si>
  <si>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</si>
  <si>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</si>
  <si>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</si>
  <si>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</si>
  <si>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</si>
  <si>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</si>
  <si>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</si>
  <si>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</si>
  <si>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</si>
  <si>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</si>
  <si>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</si>
  <si>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</si>
  <si>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</si>
  <si>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</si>
  <si>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</si>
  <si>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</si>
  <si>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NICRA,  Hyderabad</t>
  </si>
  <si>
    <t>IV</t>
  </si>
  <si>
    <t>TOTAL NRM DIVISION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</si>
  <si>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</si>
  <si>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</si>
  <si>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</si>
  <si>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</si>
  <si>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</si>
  <si>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</si>
  <si>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</si>
  <si>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</si>
  <si>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>AINP on Ornamental. CMFRI, Kochi</t>
  </si>
  <si>
    <t xml:space="preserve">NBFGR, Lucknow </t>
  </si>
  <si>
    <t xml:space="preserve">CRP Genomics, NBFGR, Lucknow </t>
  </si>
  <si>
    <t xml:space="preserve">AINP-AMR, NBFGR, Lucknow </t>
  </si>
  <si>
    <t>Dte. Of Coldwater Fisheries Research, Bhimtal</t>
  </si>
  <si>
    <t>V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</si>
  <si>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</si>
  <si>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</si>
  <si>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</si>
  <si>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</si>
  <si>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</si>
  <si>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</si>
  <si>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</si>
  <si>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</si>
  <si>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</si>
  <si>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 (PEASEM),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</si>
  <si>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</si>
  <si>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</si>
  <si>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</si>
  <si>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</si>
  <si>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>IINRG, Ranchi (NISA)</t>
  </si>
  <si>
    <t xml:space="preserve">NWP on HP VANR&amp;G, IINRG, Ranchi </t>
  </si>
  <si>
    <t xml:space="preserve">NWP on CLIGR, IINRG, Ranchi  </t>
  </si>
  <si>
    <t xml:space="preserve">IINRG, Ranchi </t>
  </si>
  <si>
    <t>NINFET, Kolkata</t>
  </si>
  <si>
    <t>VI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</si>
  <si>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</si>
  <si>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</si>
  <si>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</si>
  <si>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</si>
  <si>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</si>
  <si>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</si>
  <si>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</si>
  <si>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VII</t>
  </si>
  <si>
    <t>TOTAL AG. EDUCATION DIVISION/ESM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</si>
  <si>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</si>
  <si>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</si>
  <si>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</si>
  <si>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</si>
  <si>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</si>
  <si>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</si>
  <si>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</si>
  <si>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</si>
  <si>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</si>
  <si>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</si>
  <si>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</si>
  <si>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</si>
  <si>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ARYA</t>
  </si>
  <si>
    <t>FARMER FIRST</t>
  </si>
  <si>
    <t>NETWORK PROJECT NEMA</t>
  </si>
  <si>
    <t>KVK PORTAL (iasri)</t>
  </si>
  <si>
    <t>IX</t>
  </si>
  <si>
    <t>TOTAL AGRICULTURAL EXTENSION</t>
  </si>
  <si>
    <t>GRAND TOTAL</t>
  </si>
  <si>
    <t>(Amount in Lakhs)</t>
  </si>
  <si>
    <t>Farmer First BE 2025-26</t>
  </si>
  <si>
    <t>1st Quarter Release</t>
  </si>
  <si>
    <t>2nd Quarter Release</t>
  </si>
  <si>
    <t xml:space="preserve">Name of Institute </t>
  </si>
  <si>
    <t>Other than NEH ,TSP,SCSP</t>
  </si>
  <si>
    <t>ARYA BE 2025-26</t>
  </si>
  <si>
    <t>1st Quarter April-june Release</t>
  </si>
  <si>
    <t>Other than NEH, TSP, SCSP</t>
  </si>
  <si>
    <t>Other than NEH, TSP,SCSP</t>
  </si>
  <si>
    <t>NEMA BE 2024-25</t>
  </si>
  <si>
    <t>2ND Quarter July Release</t>
  </si>
  <si>
    <t>IARI New Delhi</t>
  </si>
  <si>
    <t>Progresssive release</t>
  </si>
  <si>
    <t>3rd Quarter July Release</t>
  </si>
  <si>
    <t>3rd Quarter release</t>
  </si>
  <si>
    <t>4th Instalment</t>
  </si>
  <si>
    <t>Farmers First Final RE 2025-26</t>
  </si>
  <si>
    <t>Final RE 2025-26</t>
  </si>
  <si>
    <t>4th quarter release</t>
  </si>
  <si>
    <t>Farmer First proposed RE 2025-26</t>
  </si>
  <si>
    <t>proposed RE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</si>
</sst>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2" fontId="3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2" fontId="7" fillId="2" borderId="2" xfId="0" applyNumberFormat="1" applyFont="1" applyFill="1" applyBorder="1" applyAlignment="1">
      <alignment vertical="center"/>
    </xf>
    <xf numFmtId="2" fontId="7" fillId="2" borderId="3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vertical="center" wrapText="1"/>
    </xf>
    <xf numFmtId="2" fontId="6" fillId="3" borderId="3" xfId="0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2" fontId="7" fillId="5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vertical="center" wrapText="1"/>
    </xf>
    <xf numFmtId="2" fontId="6" fillId="6" borderId="3" xfId="0" applyNumberFormat="1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2" fontId="7" fillId="2" borderId="3" xfId="0" applyNumberFormat="1" applyFont="1" applyFill="1" applyBorder="1" applyAlignment="1">
      <alignment vertical="center" wrapText="1"/>
    </xf>
    <xf numFmtId="2" fontId="6" fillId="3" borderId="3" xfId="0" applyNumberFormat="1" applyFont="1" applyFill="1" applyBorder="1" applyAlignment="1">
      <alignment vertical="center" wrapText="1"/>
    </xf>
    <xf numFmtId="2" fontId="7" fillId="2" borderId="2" xfId="0" applyNumberFormat="1" applyFont="1" applyFill="1" applyBorder="1" applyAlignment="1">
      <alignment horizontal="left" vertical="center" wrapText="1"/>
    </xf>
    <xf numFmtId="2" fontId="6" fillId="3" borderId="2" xfId="0" applyNumberFormat="1" applyFont="1" applyFill="1" applyBorder="1" applyAlignment="1">
      <alignment vertical="center"/>
    </xf>
    <xf numFmtId="2" fontId="6" fillId="3" borderId="3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2" fontId="6" fillId="6" borderId="5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2" fontId="7" fillId="2" borderId="0" xfId="0" applyNumberFormat="1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3" xfId="0" applyBorder="1"/>
    <xf numFmtId="2" fontId="0" fillId="0" borderId="12" xfId="0" applyNumberFormat="1" applyBorder="1"/>
    <xf numFmtId="2" fontId="0" fillId="0" borderId="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5" xfId="0" applyNumberFormat="1" applyBorder="1"/>
    <xf numFmtId="2" fontId="0" fillId="0" borderId="15" xfId="0" applyNumberFormat="1" applyBorder="1"/>
    <xf numFmtId="2" fontId="2" fillId="0" borderId="16" xfId="0" applyNumberFormat="1" applyFont="1" applyBorder="1"/>
    <xf numFmtId="2" fontId="2" fillId="0" borderId="17" xfId="0" applyNumberFormat="1" applyFont="1" applyBorder="1"/>
    <xf numFmtId="2" fontId="2" fillId="0" borderId="18" xfId="0" applyNumberFormat="1" applyFont="1" applyBorder="1"/>
    <xf numFmtId="2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2" fontId="2" fillId="0" borderId="2" xfId="0" applyNumberFormat="1" applyFont="1" applyBorder="1"/>
    <xf numFmtId="0" fontId="8" fillId="4" borderId="0" xfId="0" applyFont="1" applyFill="1"/>
    <xf numFmtId="0" fontId="1" fillId="4" borderId="0" xfId="0" applyFont="1" applyFill="1"/>
    <xf numFmtId="2" fontId="7" fillId="4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2" fontId="2" fillId="0" borderId="3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2" fontId="0" fillId="0" borderId="0" xfId="0" applyNumberFormat="1" applyBorder="1"/>
    <xf numFmtId="2" fontId="2" fillId="0" borderId="0" xfId="0" applyNumberFormat="1" applyFont="1" applyBorder="1"/>
    <xf numFmtId="2" fontId="7" fillId="6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6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2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9BC2E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91"/>
  <sheetViews>
    <sheetView tabSelected="1" view="pageBreakPreview" zoomScale="85" zoomScaleSheetLayoutView="85" workbookViewId="0">
      <pane xSplit="2" ySplit="7" topLeftCell="C282" activePane="bottomRight" state="frozen"/>
      <selection activeCell="CY32" sqref="CY32"/>
      <selection pane="topRight" activeCell="CY32" sqref="CY32"/>
      <selection pane="bottomLeft" activeCell="CY32" sqref="CY32"/>
      <selection pane="bottomRight" activeCell="V265" sqref="V265"/>
    </sheetView>
  </sheetViews>
  <sheetFormatPr defaultColWidth="9.140625" defaultRowHeight="20.100000000000001" customHeight="1" x14ac:dyDescent="0.25"/>
  <cols>
    <col min="1" max="1" width="5.5703125" style="35" customWidth="1"/>
    <col min="2" max="2" width="67.7109375" style="36" customWidth="1"/>
    <col min="3" max="3" width="13.28515625" style="7" customWidth="1"/>
    <col min="4" max="4" width="13.7109375" style="7" customWidth="1"/>
    <col min="5" max="5" width="13.140625" style="7" customWidth="1"/>
    <col min="6" max="6" width="11.28515625" style="7" customWidth="1"/>
    <col min="7" max="7" width="12.140625" style="7" customWidth="1"/>
    <col min="8" max="8" width="9.140625" style="7" customWidth="1"/>
    <col min="9" max="9" width="12" style="7" customWidth="1"/>
    <col min="10" max="10" width="16.42578125" style="7" customWidth="1"/>
    <col min="11" max="11" width="9.5703125" style="7" customWidth="1"/>
    <col min="12" max="12" width="9.140625" style="7"/>
    <col min="13" max="13" width="20.28515625" style="7" customWidth="1"/>
    <col min="14" max="15" width="9.7109375" style="7" bestFit="1" customWidth="1"/>
    <col min="16" max="16384" width="9.140625" style="7"/>
  </cols>
  <sheetData>
    <row r="1" spans="1:10" s="1" customFormat="1" ht="23.25" customHeight="1" x14ac:dyDescent="0.25">
      <c r="B1" s="2"/>
    </row>
    <row r="2" spans="1:10" s="2" customFormat="1" ht="19.5" customHeight="1" x14ac:dyDescent="0.25">
      <c r="A2" s="78"/>
      <c r="B2" s="78"/>
    </row>
    <row r="3" spans="1:10" s="5" customFormat="1" ht="93.75" customHeight="1" x14ac:dyDescent="0.25">
      <c r="A3" s="3"/>
      <c r="B3" s="4"/>
      <c r="C3" s="79" t="s">
        <v>260</v>
      </c>
      <c r="D3" s="79"/>
      <c r="E3" s="79"/>
      <c r="F3" s="79"/>
      <c r="G3" s="79"/>
      <c r="H3" s="79"/>
      <c r="I3" s="79"/>
      <c r="J3" s="79"/>
    </row>
    <row r="4" spans="1:10" ht="57" customHeight="1" x14ac:dyDescent="0.25">
      <c r="A4" s="6" t="s">
        <v>0</v>
      </c>
      <c r="B4" s="6" t="s">
        <v>1</v>
      </c>
      <c r="C4" s="77" t="s">
        <v>2</v>
      </c>
      <c r="D4" s="80"/>
      <c r="E4" s="76" t="s">
        <v>3</v>
      </c>
      <c r="F4" s="77"/>
      <c r="G4" s="76" t="s">
        <v>4</v>
      </c>
      <c r="H4" s="77"/>
      <c r="I4" s="76" t="s">
        <v>5</v>
      </c>
      <c r="J4" s="77"/>
    </row>
    <row r="5" spans="1:10" ht="20.100000000000001" customHeight="1" x14ac:dyDescent="0.25">
      <c r="A5" s="6"/>
      <c r="B5" s="6"/>
      <c r="C5" s="9"/>
      <c r="D5" s="8"/>
      <c r="E5" s="8"/>
      <c r="F5" s="8"/>
      <c r="G5" s="8"/>
      <c r="H5" s="8"/>
      <c r="I5" s="8"/>
      <c r="J5" s="9"/>
    </row>
    <row r="6" spans="1:10" s="10" customFormat="1" ht="41.25" customHeight="1" x14ac:dyDescent="0.25">
      <c r="A6" s="6"/>
      <c r="B6" s="6" t="s">
        <v>1</v>
      </c>
      <c r="C6" s="66" t="s">
        <v>6</v>
      </c>
      <c r="D6" s="67" t="s">
        <v>7</v>
      </c>
      <c r="E6" s="67" t="s">
        <v>6</v>
      </c>
      <c r="F6" s="67" t="s">
        <v>7</v>
      </c>
      <c r="G6" s="67" t="s">
        <v>6</v>
      </c>
      <c r="H6" s="67" t="s">
        <v>7</v>
      </c>
      <c r="I6" s="67" t="s">
        <v>6</v>
      </c>
      <c r="J6" s="66" t="s">
        <v>7</v>
      </c>
    </row>
    <row r="7" spans="1:10" s="10" customFormat="1" ht="20.25" customHeight="1" x14ac:dyDescent="0.25">
      <c r="A7" s="11"/>
      <c r="B7" s="6"/>
      <c r="C7" s="13"/>
      <c r="D7" s="12"/>
      <c r="E7" s="12"/>
      <c r="F7" s="12"/>
      <c r="G7" s="12"/>
      <c r="H7" s="12"/>
      <c r="I7" s="12"/>
      <c r="J7" s="12"/>
    </row>
    <row r="8" spans="1:10" ht="24.95" customHeight="1" x14ac:dyDescent="0.25">
      <c r="A8" s="14">
        <v>1</v>
      </c>
      <c r="B8" s="15" t="s">
        <v>8</v>
      </c>
      <c r="C8" s="8">
        <v>233.5</v>
      </c>
      <c r="D8" s="8">
        <v>128.06999999999994</v>
      </c>
      <c r="E8" s="8">
        <v>25</v>
      </c>
      <c r="F8" s="8">
        <v>0</v>
      </c>
      <c r="G8" s="8">
        <v>9.75</v>
      </c>
      <c r="H8" s="8">
        <v>0</v>
      </c>
      <c r="I8" s="8">
        <v>25</v>
      </c>
      <c r="J8" s="8">
        <v>12.5</v>
      </c>
    </row>
    <row r="9" spans="1:10" ht="24.95" customHeight="1" x14ac:dyDescent="0.25">
      <c r="A9" s="14">
        <v>2</v>
      </c>
      <c r="B9" s="15" t="s">
        <v>9</v>
      </c>
      <c r="C9" s="8">
        <v>49.849999999999994</v>
      </c>
      <c r="D9" s="8">
        <v>0</v>
      </c>
      <c r="E9" s="8">
        <v>0</v>
      </c>
      <c r="F9" s="8">
        <v>0</v>
      </c>
      <c r="G9" s="8">
        <v>3.75</v>
      </c>
      <c r="H9" s="8">
        <v>0</v>
      </c>
      <c r="I9" s="8">
        <v>18.75</v>
      </c>
      <c r="J9" s="8">
        <v>0</v>
      </c>
    </row>
    <row r="10" spans="1:10" s="19" customFormat="1" ht="24.95" customHeight="1" x14ac:dyDescent="0.25">
      <c r="A10" s="16"/>
      <c r="B10" s="17" t="s">
        <v>8</v>
      </c>
      <c r="C10" s="18">
        <v>283.35000000000002</v>
      </c>
      <c r="D10" s="18">
        <v>128.06999999999994</v>
      </c>
      <c r="E10" s="18">
        <v>25</v>
      </c>
      <c r="F10" s="18">
        <v>0</v>
      </c>
      <c r="G10" s="18">
        <v>13.5</v>
      </c>
      <c r="H10" s="18">
        <v>0</v>
      </c>
      <c r="I10" s="18">
        <v>43.75</v>
      </c>
      <c r="J10" s="18">
        <v>12.5</v>
      </c>
    </row>
    <row r="11" spans="1:10" ht="24.95" customHeight="1" x14ac:dyDescent="0.25">
      <c r="A11" s="14">
        <v>3</v>
      </c>
      <c r="B11" s="15" t="s">
        <v>10</v>
      </c>
      <c r="C11" s="8">
        <v>172.42000000000007</v>
      </c>
      <c r="D11" s="8">
        <v>30</v>
      </c>
      <c r="E11" s="8">
        <v>21.25</v>
      </c>
      <c r="F11" s="8">
        <v>0</v>
      </c>
      <c r="G11" s="8">
        <v>8.25</v>
      </c>
      <c r="H11" s="8">
        <v>0</v>
      </c>
      <c r="I11" s="8">
        <v>17</v>
      </c>
      <c r="J11" s="8">
        <v>1.5</v>
      </c>
    </row>
    <row r="12" spans="1:10" ht="24.95" customHeight="1" x14ac:dyDescent="0.25">
      <c r="A12" s="14">
        <v>4</v>
      </c>
      <c r="B12" s="15" t="s">
        <v>11</v>
      </c>
      <c r="C12" s="8">
        <v>23.320000000000007</v>
      </c>
      <c r="D12" s="8">
        <v>0</v>
      </c>
      <c r="E12" s="8">
        <v>2.5</v>
      </c>
      <c r="F12" s="8">
        <v>0</v>
      </c>
      <c r="G12" s="8">
        <v>2.5</v>
      </c>
      <c r="H12" s="8">
        <v>0</v>
      </c>
      <c r="I12" s="8">
        <v>2.5</v>
      </c>
      <c r="J12" s="8">
        <v>0</v>
      </c>
    </row>
    <row r="13" spans="1:10" s="19" customFormat="1" ht="24.95" customHeight="1" x14ac:dyDescent="0.25">
      <c r="A13" s="16"/>
      <c r="B13" s="17" t="s">
        <v>10</v>
      </c>
      <c r="C13" s="18">
        <v>195.74000000000007</v>
      </c>
      <c r="D13" s="18">
        <v>30</v>
      </c>
      <c r="E13" s="18">
        <v>23.75</v>
      </c>
      <c r="F13" s="18">
        <v>0</v>
      </c>
      <c r="G13" s="18">
        <v>10.75</v>
      </c>
      <c r="H13" s="18">
        <v>0</v>
      </c>
      <c r="I13" s="18">
        <v>19.5</v>
      </c>
      <c r="J13" s="18">
        <v>1.5</v>
      </c>
    </row>
    <row r="14" spans="1:10" ht="24.95" customHeight="1" x14ac:dyDescent="0.25">
      <c r="A14" s="14">
        <v>5</v>
      </c>
      <c r="B14" s="15" t="s">
        <v>12</v>
      </c>
      <c r="C14" s="8">
        <v>259.5</v>
      </c>
      <c r="D14" s="8">
        <v>67</v>
      </c>
      <c r="E14" s="8">
        <v>43.75</v>
      </c>
      <c r="F14" s="8">
        <v>0</v>
      </c>
      <c r="G14" s="8">
        <v>20</v>
      </c>
      <c r="H14" s="8">
        <v>2.5</v>
      </c>
      <c r="I14" s="8">
        <v>37.5</v>
      </c>
      <c r="J14" s="8">
        <v>15.5</v>
      </c>
    </row>
    <row r="15" spans="1:10" ht="24.95" customHeight="1" x14ac:dyDescent="0.25">
      <c r="A15" s="14">
        <v>6</v>
      </c>
      <c r="B15" s="15" t="s">
        <v>13</v>
      </c>
      <c r="C15" s="8">
        <v>250</v>
      </c>
      <c r="D15" s="8">
        <v>58.199999999999989</v>
      </c>
      <c r="E15" s="8">
        <v>50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s="19" customFormat="1" ht="24.95" customHeight="1" x14ac:dyDescent="0.25">
      <c r="A16" s="16"/>
      <c r="B16" s="17" t="s">
        <v>12</v>
      </c>
      <c r="C16" s="18">
        <v>509.5</v>
      </c>
      <c r="D16" s="18">
        <v>125.19999999999999</v>
      </c>
      <c r="E16" s="18">
        <v>93.75</v>
      </c>
      <c r="F16" s="18">
        <v>0</v>
      </c>
      <c r="G16" s="18">
        <v>20</v>
      </c>
      <c r="H16" s="18">
        <v>2.5</v>
      </c>
      <c r="I16" s="18">
        <v>37.5</v>
      </c>
      <c r="J16" s="18">
        <v>15.5</v>
      </c>
    </row>
    <row r="17" spans="1:10" ht="24.95" customHeight="1" x14ac:dyDescent="0.25">
      <c r="A17" s="14">
        <v>7</v>
      </c>
      <c r="B17" s="15" t="s">
        <v>14</v>
      </c>
      <c r="C17" s="8">
        <v>112.91999999999996</v>
      </c>
      <c r="D17" s="8">
        <v>7</v>
      </c>
      <c r="E17" s="8">
        <v>5</v>
      </c>
      <c r="F17" s="8">
        <v>0</v>
      </c>
      <c r="G17" s="8">
        <v>7.5</v>
      </c>
      <c r="H17" s="8">
        <v>0</v>
      </c>
      <c r="I17" s="8">
        <v>7.5</v>
      </c>
      <c r="J17" s="8">
        <v>0</v>
      </c>
    </row>
    <row r="18" spans="1:10" ht="24.95" customHeight="1" x14ac:dyDescent="0.25">
      <c r="A18" s="14">
        <v>8</v>
      </c>
      <c r="B18" s="15" t="s">
        <v>15</v>
      </c>
      <c r="C18" s="8">
        <v>36.400000000000006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s="19" customFormat="1" ht="24.95" customHeight="1" x14ac:dyDescent="0.25">
      <c r="A19" s="16"/>
      <c r="B19" s="17" t="s">
        <v>14</v>
      </c>
      <c r="C19" s="18">
        <v>149.31999999999996</v>
      </c>
      <c r="D19" s="18">
        <v>7</v>
      </c>
      <c r="E19" s="18">
        <v>5</v>
      </c>
      <c r="F19" s="18">
        <v>0</v>
      </c>
      <c r="G19" s="18">
        <v>7.5</v>
      </c>
      <c r="H19" s="18">
        <v>0</v>
      </c>
      <c r="I19" s="18">
        <v>7.5</v>
      </c>
      <c r="J19" s="18">
        <v>0</v>
      </c>
    </row>
    <row r="20" spans="1:10" ht="24.95" customHeight="1" x14ac:dyDescent="0.25">
      <c r="A20" s="14">
        <v>9</v>
      </c>
      <c r="B20" s="15" t="s">
        <v>16</v>
      </c>
      <c r="C20" s="8">
        <v>2640.4300000000003</v>
      </c>
      <c r="D20" s="8">
        <v>909.44999999999982</v>
      </c>
      <c r="E20" s="8">
        <v>176.60000000000002</v>
      </c>
      <c r="F20" s="8">
        <v>3</v>
      </c>
      <c r="G20" s="8">
        <v>118.75</v>
      </c>
      <c r="H20" s="8">
        <v>11.100000000000001</v>
      </c>
      <c r="I20" s="8">
        <v>302.69000000000005</v>
      </c>
      <c r="J20" s="8">
        <v>88.669999999999959</v>
      </c>
    </row>
    <row r="21" spans="1:10" ht="24.95" customHeight="1" x14ac:dyDescent="0.25">
      <c r="A21" s="14">
        <v>10</v>
      </c>
      <c r="B21" s="15" t="s">
        <v>17</v>
      </c>
      <c r="C21" s="8">
        <v>14.25</v>
      </c>
      <c r="D21" s="8">
        <v>30.370000000000005</v>
      </c>
      <c r="E21" s="8">
        <v>12.5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36" customHeight="1" x14ac:dyDescent="0.25">
      <c r="A22" s="14">
        <v>11</v>
      </c>
      <c r="B22" s="15" t="s">
        <v>18</v>
      </c>
      <c r="C22" s="8">
        <v>34.5</v>
      </c>
      <c r="D22" s="8">
        <v>43.050000000000011</v>
      </c>
      <c r="E22" s="8">
        <v>15</v>
      </c>
      <c r="F22" s="8">
        <v>0</v>
      </c>
      <c r="G22" s="8">
        <v>4.5</v>
      </c>
      <c r="H22" s="8">
        <v>0</v>
      </c>
      <c r="I22" s="8">
        <v>0</v>
      </c>
      <c r="J22" s="8">
        <v>0</v>
      </c>
    </row>
    <row r="23" spans="1:10" ht="24.95" customHeight="1" x14ac:dyDescent="0.25">
      <c r="A23" s="14">
        <v>12</v>
      </c>
      <c r="B23" s="15" t="s">
        <v>19</v>
      </c>
      <c r="C23" s="8">
        <v>139</v>
      </c>
      <c r="D23" s="8">
        <v>63.22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24.95" customHeight="1" x14ac:dyDescent="0.25">
      <c r="A24" s="14">
        <v>13</v>
      </c>
      <c r="B24" s="15" t="s">
        <v>20</v>
      </c>
      <c r="C24" s="8">
        <v>224.37</v>
      </c>
      <c r="D24" s="8">
        <v>407.76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24.95" customHeight="1" x14ac:dyDescent="0.25">
      <c r="A25" s="14">
        <v>14</v>
      </c>
      <c r="B25" s="15" t="s">
        <v>21</v>
      </c>
      <c r="C25" s="8">
        <v>48.5</v>
      </c>
      <c r="D25" s="8">
        <v>4.2199999999999989</v>
      </c>
      <c r="E25" s="8">
        <v>16.5</v>
      </c>
      <c r="F25" s="8">
        <v>0</v>
      </c>
      <c r="G25" s="8">
        <v>16.25</v>
      </c>
      <c r="H25" s="8">
        <v>0</v>
      </c>
      <c r="I25" s="8">
        <v>0</v>
      </c>
      <c r="J25" s="8">
        <v>0</v>
      </c>
    </row>
    <row r="26" spans="1:10" ht="24.95" customHeight="1" x14ac:dyDescent="0.25">
      <c r="A26" s="14">
        <v>15</v>
      </c>
      <c r="B26" s="20" t="s">
        <v>22</v>
      </c>
      <c r="C26" s="8">
        <v>799.92000000000007</v>
      </c>
      <c r="D26" s="8">
        <v>1490.2700000000004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36" customHeight="1" x14ac:dyDescent="0.25">
      <c r="A27" s="14">
        <v>16</v>
      </c>
      <c r="B27" s="20" t="s">
        <v>23</v>
      </c>
      <c r="C27" s="8">
        <v>117.58</v>
      </c>
      <c r="D27" s="8">
        <v>11.420000000000002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s="22" customFormat="1" ht="24.95" customHeight="1" x14ac:dyDescent="0.25">
      <c r="A28" s="21"/>
      <c r="B28" s="17" t="s">
        <v>16</v>
      </c>
      <c r="C28" s="18">
        <v>4018.55</v>
      </c>
      <c r="D28" s="18">
        <v>2959.76</v>
      </c>
      <c r="E28" s="18">
        <v>220.60000000000002</v>
      </c>
      <c r="F28" s="18">
        <v>3</v>
      </c>
      <c r="G28" s="18">
        <v>139.5</v>
      </c>
      <c r="H28" s="18">
        <v>11.100000000000001</v>
      </c>
      <c r="I28" s="18">
        <v>302.69000000000005</v>
      </c>
      <c r="J28" s="18">
        <v>88.669999999999959</v>
      </c>
    </row>
    <row r="29" spans="1:10" s="10" customFormat="1" ht="24.95" customHeight="1" x14ac:dyDescent="0.25">
      <c r="A29" s="23">
        <v>17</v>
      </c>
      <c r="B29" s="15" t="s">
        <v>24</v>
      </c>
      <c r="C29" s="8">
        <v>0</v>
      </c>
      <c r="D29" s="8">
        <v>0</v>
      </c>
      <c r="E29" s="8">
        <v>231.34000000000003</v>
      </c>
      <c r="F29" s="8">
        <v>763.80000000000018</v>
      </c>
      <c r="G29" s="8">
        <v>0</v>
      </c>
      <c r="H29" s="8">
        <v>0</v>
      </c>
      <c r="I29" s="8">
        <v>0</v>
      </c>
      <c r="J29" s="8">
        <v>0</v>
      </c>
    </row>
    <row r="30" spans="1:10" s="10" customFormat="1" ht="24.95" customHeight="1" x14ac:dyDescent="0.25">
      <c r="A30" s="14">
        <v>18</v>
      </c>
      <c r="B30" s="15" t="s">
        <v>25</v>
      </c>
      <c r="C30" s="8">
        <v>112.5</v>
      </c>
      <c r="D30" s="8">
        <v>368.11999999999989</v>
      </c>
      <c r="E30" s="8">
        <v>0</v>
      </c>
      <c r="F30" s="8">
        <v>0</v>
      </c>
      <c r="G30" s="8">
        <v>6</v>
      </c>
      <c r="H30" s="8">
        <v>0</v>
      </c>
      <c r="I30" s="8">
        <v>58.75</v>
      </c>
      <c r="J30" s="8">
        <v>104.5</v>
      </c>
    </row>
    <row r="31" spans="1:10" ht="24.95" customHeight="1" x14ac:dyDescent="0.25">
      <c r="A31" s="23">
        <v>19</v>
      </c>
      <c r="B31" s="15" t="s">
        <v>26</v>
      </c>
      <c r="C31" s="8">
        <v>164.75</v>
      </c>
      <c r="D31" s="8">
        <v>38.75</v>
      </c>
      <c r="E31" s="8">
        <v>15</v>
      </c>
      <c r="F31" s="8">
        <v>0</v>
      </c>
      <c r="G31" s="8">
        <v>7.5</v>
      </c>
      <c r="H31" s="8">
        <v>0</v>
      </c>
      <c r="I31" s="8">
        <v>10</v>
      </c>
      <c r="J31" s="8">
        <v>2.2699999999999996</v>
      </c>
    </row>
    <row r="32" spans="1:10" ht="24.95" customHeight="1" x14ac:dyDescent="0.25">
      <c r="A32" s="14">
        <v>20</v>
      </c>
      <c r="B32" s="15" t="s">
        <v>27</v>
      </c>
      <c r="C32" s="8">
        <v>56.25</v>
      </c>
      <c r="D32" s="8">
        <v>0</v>
      </c>
      <c r="E32" s="8">
        <v>11.049999999999997</v>
      </c>
      <c r="F32" s="8">
        <v>0</v>
      </c>
      <c r="G32" s="8">
        <v>10</v>
      </c>
      <c r="H32" s="8">
        <v>0</v>
      </c>
      <c r="I32" s="8">
        <v>4</v>
      </c>
      <c r="J32" s="8">
        <v>0</v>
      </c>
    </row>
    <row r="33" spans="1:10" s="19" customFormat="1" ht="24.95" customHeight="1" x14ac:dyDescent="0.25">
      <c r="A33" s="16"/>
      <c r="B33" s="17" t="s">
        <v>26</v>
      </c>
      <c r="C33" s="18">
        <v>221</v>
      </c>
      <c r="D33" s="18">
        <v>38.75</v>
      </c>
      <c r="E33" s="18">
        <v>26.049999999999997</v>
      </c>
      <c r="F33" s="18">
        <v>0</v>
      </c>
      <c r="G33" s="18">
        <v>17.5</v>
      </c>
      <c r="H33" s="18">
        <v>0</v>
      </c>
      <c r="I33" s="18">
        <v>14</v>
      </c>
      <c r="J33" s="18">
        <v>2.2699999999999996</v>
      </c>
    </row>
    <row r="34" spans="1:10" ht="24.95" customHeight="1" x14ac:dyDescent="0.25">
      <c r="A34" s="14">
        <v>21</v>
      </c>
      <c r="B34" s="15" t="s">
        <v>28</v>
      </c>
      <c r="C34" s="8">
        <v>225</v>
      </c>
      <c r="D34" s="8">
        <v>259.81999999999994</v>
      </c>
      <c r="E34" s="8">
        <v>70.25</v>
      </c>
      <c r="F34" s="8">
        <v>0</v>
      </c>
      <c r="G34" s="8">
        <v>12.75</v>
      </c>
      <c r="H34" s="8">
        <v>0</v>
      </c>
      <c r="I34" s="8">
        <v>32.25</v>
      </c>
      <c r="J34" s="8">
        <v>7.5</v>
      </c>
    </row>
    <row r="35" spans="1:10" ht="24.95" customHeight="1" x14ac:dyDescent="0.25">
      <c r="A35" s="14">
        <v>22</v>
      </c>
      <c r="B35" s="20" t="s">
        <v>29</v>
      </c>
      <c r="C35" s="8">
        <v>79.210000000000008</v>
      </c>
      <c r="D35" s="8">
        <v>6.0500000000000007</v>
      </c>
      <c r="E35" s="8">
        <v>17.5</v>
      </c>
      <c r="F35" s="8">
        <v>0</v>
      </c>
      <c r="G35" s="8">
        <v>7.5</v>
      </c>
      <c r="H35" s="8">
        <v>0</v>
      </c>
      <c r="I35" s="8">
        <v>18.75</v>
      </c>
      <c r="J35" s="8">
        <v>0</v>
      </c>
    </row>
    <row r="36" spans="1:10" ht="42.75" customHeight="1" x14ac:dyDescent="0.25">
      <c r="A36" s="14">
        <v>23</v>
      </c>
      <c r="B36" s="20" t="s">
        <v>30</v>
      </c>
      <c r="C36" s="8">
        <v>131.47000000000003</v>
      </c>
      <c r="D36" s="8">
        <v>1.75</v>
      </c>
      <c r="E36" s="8">
        <v>32.400000000000006</v>
      </c>
      <c r="F36" s="8">
        <v>0</v>
      </c>
      <c r="G36" s="8">
        <v>6.25</v>
      </c>
      <c r="H36" s="8">
        <v>0</v>
      </c>
      <c r="I36" s="8">
        <v>0</v>
      </c>
      <c r="J36" s="8">
        <v>0</v>
      </c>
    </row>
    <row r="37" spans="1:10" s="19" customFormat="1" ht="24.95" customHeight="1" x14ac:dyDescent="0.25">
      <c r="A37" s="16"/>
      <c r="B37" s="17" t="s">
        <v>28</v>
      </c>
      <c r="C37" s="18">
        <v>435.68000000000006</v>
      </c>
      <c r="D37" s="18">
        <v>267.61999999999995</v>
      </c>
      <c r="E37" s="18">
        <v>120.15</v>
      </c>
      <c r="F37" s="18">
        <v>0</v>
      </c>
      <c r="G37" s="18">
        <v>26.5</v>
      </c>
      <c r="H37" s="18">
        <v>0</v>
      </c>
      <c r="I37" s="18">
        <v>51</v>
      </c>
      <c r="J37" s="18">
        <v>7.5</v>
      </c>
    </row>
    <row r="38" spans="1:10" ht="24.95" customHeight="1" x14ac:dyDescent="0.25">
      <c r="A38" s="14">
        <v>24</v>
      </c>
      <c r="B38" s="15" t="s">
        <v>31</v>
      </c>
      <c r="C38" s="8">
        <v>381.13000000000011</v>
      </c>
      <c r="D38" s="8">
        <v>73</v>
      </c>
      <c r="E38" s="8">
        <v>0</v>
      </c>
      <c r="F38" s="8">
        <v>0</v>
      </c>
      <c r="G38" s="8">
        <v>0</v>
      </c>
      <c r="H38" s="8">
        <v>0</v>
      </c>
      <c r="I38" s="8">
        <v>153.5</v>
      </c>
      <c r="J38" s="8">
        <v>6</v>
      </c>
    </row>
    <row r="39" spans="1:10" ht="24.95" customHeight="1" x14ac:dyDescent="0.25">
      <c r="A39" s="14">
        <v>25</v>
      </c>
      <c r="B39" s="15" t="s">
        <v>32</v>
      </c>
      <c r="C39" s="8">
        <v>40.669999999999987</v>
      </c>
      <c r="D39" s="8">
        <v>3</v>
      </c>
      <c r="E39" s="8">
        <v>12.5</v>
      </c>
      <c r="F39" s="8">
        <v>0</v>
      </c>
      <c r="G39" s="8">
        <v>10</v>
      </c>
      <c r="H39" s="8">
        <v>0</v>
      </c>
      <c r="I39" s="8">
        <v>0</v>
      </c>
      <c r="J39" s="8">
        <v>0</v>
      </c>
    </row>
    <row r="40" spans="1:10" s="19" customFormat="1" ht="24.95" customHeight="1" x14ac:dyDescent="0.25">
      <c r="A40" s="16"/>
      <c r="B40" s="17" t="s">
        <v>33</v>
      </c>
      <c r="C40" s="18">
        <v>421.80000000000007</v>
      </c>
      <c r="D40" s="18">
        <v>76</v>
      </c>
      <c r="E40" s="18">
        <v>12.5</v>
      </c>
      <c r="F40" s="18">
        <v>0</v>
      </c>
      <c r="G40" s="18">
        <v>10</v>
      </c>
      <c r="H40" s="18">
        <v>0</v>
      </c>
      <c r="I40" s="18">
        <v>153.5</v>
      </c>
      <c r="J40" s="18">
        <v>6</v>
      </c>
    </row>
    <row r="41" spans="1:10" ht="24.95" customHeight="1" x14ac:dyDescent="0.25">
      <c r="A41" s="14">
        <v>26</v>
      </c>
      <c r="B41" s="15" t="s">
        <v>34</v>
      </c>
      <c r="C41" s="8">
        <v>107.68</v>
      </c>
      <c r="D41" s="8">
        <v>48.569999999999993</v>
      </c>
      <c r="E41" s="8">
        <v>25</v>
      </c>
      <c r="F41" s="8">
        <v>0</v>
      </c>
      <c r="G41" s="8">
        <v>7.5</v>
      </c>
      <c r="H41" s="8">
        <v>0</v>
      </c>
      <c r="I41" s="8">
        <v>15</v>
      </c>
      <c r="J41" s="8">
        <v>3.5</v>
      </c>
    </row>
    <row r="42" spans="1:10" ht="24.95" customHeight="1" x14ac:dyDescent="0.25">
      <c r="A42" s="14">
        <v>27</v>
      </c>
      <c r="B42" s="15" t="s">
        <v>35</v>
      </c>
      <c r="C42" s="8">
        <v>87.550000000000011</v>
      </c>
      <c r="D42" s="8">
        <v>6.25</v>
      </c>
      <c r="E42" s="8">
        <v>25</v>
      </c>
      <c r="F42" s="8">
        <v>0</v>
      </c>
      <c r="G42" s="8">
        <v>7.5</v>
      </c>
      <c r="H42" s="8">
        <v>0</v>
      </c>
      <c r="I42" s="8">
        <v>0</v>
      </c>
      <c r="J42" s="8">
        <v>0</v>
      </c>
    </row>
    <row r="43" spans="1:10" s="19" customFormat="1" ht="24.95" customHeight="1" x14ac:dyDescent="0.25">
      <c r="A43" s="16"/>
      <c r="B43" s="17" t="s">
        <v>34</v>
      </c>
      <c r="C43" s="18">
        <v>195.23000000000002</v>
      </c>
      <c r="D43" s="18">
        <v>54.819999999999993</v>
      </c>
      <c r="E43" s="18">
        <v>50</v>
      </c>
      <c r="F43" s="18">
        <v>0</v>
      </c>
      <c r="G43" s="18">
        <v>15</v>
      </c>
      <c r="H43" s="18">
        <v>0</v>
      </c>
      <c r="I43" s="18">
        <v>15</v>
      </c>
      <c r="J43" s="18">
        <v>3.5</v>
      </c>
    </row>
    <row r="44" spans="1:10" ht="24.95" customHeight="1" x14ac:dyDescent="0.25">
      <c r="A44" s="14">
        <v>28</v>
      </c>
      <c r="B44" s="15" t="s">
        <v>36</v>
      </c>
      <c r="C44" s="8">
        <v>475</v>
      </c>
      <c r="D44" s="8">
        <v>120</v>
      </c>
      <c r="E44" s="8">
        <v>62.5</v>
      </c>
      <c r="F44" s="8">
        <v>0</v>
      </c>
      <c r="G44" s="8">
        <v>12.5</v>
      </c>
      <c r="H44" s="8">
        <v>0</v>
      </c>
      <c r="I44" s="8">
        <v>30.5</v>
      </c>
      <c r="J44" s="8">
        <v>23.570000000000007</v>
      </c>
    </row>
    <row r="45" spans="1:10" ht="24.95" customHeight="1" x14ac:dyDescent="0.25">
      <c r="A45" s="14">
        <v>29</v>
      </c>
      <c r="B45" s="15" t="s">
        <v>37</v>
      </c>
      <c r="C45" s="8">
        <v>32.049999999999997</v>
      </c>
      <c r="D45" s="8">
        <v>3.25</v>
      </c>
      <c r="E45" s="8">
        <v>11.25</v>
      </c>
      <c r="F45" s="8">
        <v>0</v>
      </c>
      <c r="G45" s="8">
        <v>7</v>
      </c>
      <c r="H45" s="8">
        <v>0</v>
      </c>
      <c r="I45" s="8">
        <v>0</v>
      </c>
      <c r="J45" s="8">
        <v>0</v>
      </c>
    </row>
    <row r="46" spans="1:10" ht="24.95" customHeight="1" x14ac:dyDescent="0.25">
      <c r="A46" s="14">
        <v>30</v>
      </c>
      <c r="B46" s="15" t="s">
        <v>38</v>
      </c>
      <c r="C46" s="8">
        <v>146.42000000000007</v>
      </c>
      <c r="D46" s="8">
        <v>21.25</v>
      </c>
      <c r="E46" s="8">
        <v>15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s="19" customFormat="1" ht="24.95" customHeight="1" x14ac:dyDescent="0.25">
      <c r="A47" s="16"/>
      <c r="B47" s="17" t="s">
        <v>36</v>
      </c>
      <c r="C47" s="18">
        <v>653.47</v>
      </c>
      <c r="D47" s="18">
        <v>144.5</v>
      </c>
      <c r="E47" s="18">
        <v>88.75</v>
      </c>
      <c r="F47" s="18">
        <v>0</v>
      </c>
      <c r="G47" s="18">
        <v>19.5</v>
      </c>
      <c r="H47" s="18">
        <v>0</v>
      </c>
      <c r="I47" s="18">
        <v>30.5</v>
      </c>
      <c r="J47" s="18">
        <v>23.570000000000007</v>
      </c>
    </row>
    <row r="48" spans="1:10" ht="24.95" customHeight="1" x14ac:dyDescent="0.25">
      <c r="A48" s="14">
        <v>31</v>
      </c>
      <c r="B48" s="15" t="s">
        <v>39</v>
      </c>
      <c r="C48" s="8">
        <v>196.62</v>
      </c>
      <c r="D48" s="8">
        <v>59.5</v>
      </c>
      <c r="E48" s="8">
        <v>0</v>
      </c>
      <c r="F48" s="8">
        <v>0</v>
      </c>
      <c r="G48" s="8">
        <v>12</v>
      </c>
      <c r="H48" s="8">
        <v>0</v>
      </c>
      <c r="I48" s="8">
        <v>44.370000000000005</v>
      </c>
      <c r="J48" s="8">
        <v>9.5</v>
      </c>
    </row>
    <row r="49" spans="1:10" ht="24.95" customHeight="1" x14ac:dyDescent="0.25">
      <c r="A49" s="14">
        <v>32</v>
      </c>
      <c r="B49" s="15" t="s">
        <v>40</v>
      </c>
      <c r="C49" s="8">
        <v>127.59000000000003</v>
      </c>
      <c r="D49" s="8">
        <v>308.55</v>
      </c>
      <c r="E49" s="8">
        <v>35</v>
      </c>
      <c r="F49" s="8">
        <v>2.4500000000000002</v>
      </c>
      <c r="G49" s="8">
        <v>13</v>
      </c>
      <c r="H49" s="8">
        <v>1.9500000000000002</v>
      </c>
      <c r="I49" s="8">
        <v>32.75</v>
      </c>
      <c r="J49" s="8">
        <v>5.25</v>
      </c>
    </row>
    <row r="50" spans="1:10" ht="24.95" customHeight="1" x14ac:dyDescent="0.25">
      <c r="A50" s="14">
        <v>33</v>
      </c>
      <c r="B50" s="15" t="s">
        <v>41</v>
      </c>
      <c r="C50" s="8">
        <v>90</v>
      </c>
      <c r="D50" s="8">
        <v>45.44</v>
      </c>
      <c r="E50" s="8">
        <v>50</v>
      </c>
      <c r="F50" s="8">
        <v>0</v>
      </c>
      <c r="G50" s="8">
        <v>31.25</v>
      </c>
      <c r="H50" s="8">
        <v>0</v>
      </c>
      <c r="I50" s="8">
        <v>50</v>
      </c>
      <c r="J50" s="8">
        <v>25</v>
      </c>
    </row>
    <row r="51" spans="1:10" ht="46.5" customHeight="1" x14ac:dyDescent="0.25">
      <c r="A51" s="14">
        <v>34</v>
      </c>
      <c r="B51" s="20" t="s">
        <v>42</v>
      </c>
      <c r="C51" s="8">
        <v>113.10000000000002</v>
      </c>
      <c r="D51" s="8">
        <v>16</v>
      </c>
      <c r="E51" s="8">
        <v>18.75</v>
      </c>
      <c r="F51" s="8">
        <v>0</v>
      </c>
      <c r="G51" s="8">
        <v>22.5</v>
      </c>
      <c r="H51" s="8">
        <v>0</v>
      </c>
      <c r="I51" s="8">
        <v>0</v>
      </c>
      <c r="J51" s="8">
        <v>0</v>
      </c>
    </row>
    <row r="52" spans="1:10" s="19" customFormat="1" ht="24.95" customHeight="1" x14ac:dyDescent="0.25">
      <c r="A52" s="16"/>
      <c r="B52" s="17" t="s">
        <v>41</v>
      </c>
      <c r="C52" s="18">
        <v>203.10000000000002</v>
      </c>
      <c r="D52" s="18">
        <v>61.44</v>
      </c>
      <c r="E52" s="18">
        <v>68.75</v>
      </c>
      <c r="F52" s="18">
        <v>0</v>
      </c>
      <c r="G52" s="18">
        <v>53.75</v>
      </c>
      <c r="H52" s="18">
        <v>0</v>
      </c>
      <c r="I52" s="18">
        <v>50</v>
      </c>
      <c r="J52" s="18">
        <v>25</v>
      </c>
    </row>
    <row r="53" spans="1:10" ht="24.95" customHeight="1" x14ac:dyDescent="0.25">
      <c r="A53" s="14">
        <v>35</v>
      </c>
      <c r="B53" s="15" t="s">
        <v>43</v>
      </c>
      <c r="C53" s="8">
        <v>145.5</v>
      </c>
      <c r="D53" s="8">
        <v>62.5</v>
      </c>
      <c r="E53" s="8">
        <v>21.089999999999989</v>
      </c>
      <c r="F53" s="8">
        <v>3.75</v>
      </c>
      <c r="G53" s="8">
        <v>38.75</v>
      </c>
      <c r="H53" s="8">
        <v>0</v>
      </c>
      <c r="I53" s="8">
        <v>59.75</v>
      </c>
      <c r="J53" s="8">
        <v>3</v>
      </c>
    </row>
    <row r="54" spans="1:10" ht="24.95" customHeight="1" x14ac:dyDescent="0.25">
      <c r="A54" s="14">
        <v>36</v>
      </c>
      <c r="B54" s="15" t="s">
        <v>44</v>
      </c>
      <c r="C54" s="8">
        <v>51.25</v>
      </c>
      <c r="D54" s="8">
        <v>12.5</v>
      </c>
      <c r="E54" s="8">
        <v>25</v>
      </c>
      <c r="F54" s="8">
        <v>0</v>
      </c>
      <c r="G54" s="8">
        <v>52.5</v>
      </c>
      <c r="H54" s="8">
        <v>0</v>
      </c>
      <c r="I54" s="8">
        <v>27.519999999999996</v>
      </c>
      <c r="J54" s="8">
        <v>0</v>
      </c>
    </row>
    <row r="55" spans="1:10" s="19" customFormat="1" ht="24.95" customHeight="1" x14ac:dyDescent="0.25">
      <c r="A55" s="16"/>
      <c r="B55" s="17" t="s">
        <v>43</v>
      </c>
      <c r="C55" s="18">
        <v>196.75</v>
      </c>
      <c r="D55" s="18">
        <v>75</v>
      </c>
      <c r="E55" s="18">
        <v>46.089999999999989</v>
      </c>
      <c r="F55" s="18">
        <v>3.75</v>
      </c>
      <c r="G55" s="18">
        <v>91.25</v>
      </c>
      <c r="H55" s="18">
        <v>0</v>
      </c>
      <c r="I55" s="18">
        <v>87.27</v>
      </c>
      <c r="J55" s="18">
        <v>3</v>
      </c>
    </row>
    <row r="56" spans="1:10" ht="24.95" customHeight="1" x14ac:dyDescent="0.25">
      <c r="A56" s="14">
        <v>37</v>
      </c>
      <c r="B56" s="20" t="s">
        <v>45</v>
      </c>
      <c r="C56" s="8">
        <v>195</v>
      </c>
      <c r="D56" s="8">
        <v>24.549999999999997</v>
      </c>
      <c r="E56" s="8">
        <v>20</v>
      </c>
      <c r="F56" s="8">
        <v>0</v>
      </c>
      <c r="G56" s="8">
        <v>0</v>
      </c>
      <c r="H56" s="8">
        <v>0</v>
      </c>
      <c r="I56" s="8">
        <v>18.75</v>
      </c>
      <c r="J56" s="8">
        <v>10</v>
      </c>
    </row>
    <row r="57" spans="1:10" ht="38.25" customHeight="1" x14ac:dyDescent="0.25">
      <c r="A57" s="14">
        <v>38</v>
      </c>
      <c r="B57" s="20" t="s">
        <v>46</v>
      </c>
      <c r="C57" s="8">
        <v>45.5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24.95" customHeight="1" x14ac:dyDescent="0.25">
      <c r="A58" s="14">
        <v>39</v>
      </c>
      <c r="B58" s="20" t="s">
        <v>47</v>
      </c>
      <c r="C58" s="8">
        <v>75</v>
      </c>
      <c r="D58" s="8">
        <v>90.020000000000039</v>
      </c>
      <c r="E58" s="8">
        <v>35.75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s="19" customFormat="1" ht="24.95" customHeight="1" x14ac:dyDescent="0.25">
      <c r="A59" s="16"/>
      <c r="B59" s="17" t="s">
        <v>48</v>
      </c>
      <c r="C59" s="18">
        <v>315.5</v>
      </c>
      <c r="D59" s="18">
        <v>114.57000000000004</v>
      </c>
      <c r="E59" s="18">
        <v>55.75</v>
      </c>
      <c r="F59" s="18">
        <v>0</v>
      </c>
      <c r="G59" s="18">
        <v>0</v>
      </c>
      <c r="H59" s="18">
        <v>0</v>
      </c>
      <c r="I59" s="18">
        <v>18.75</v>
      </c>
      <c r="J59" s="18">
        <v>10</v>
      </c>
    </row>
    <row r="60" spans="1:10" ht="24.95" customHeight="1" x14ac:dyDescent="0.25">
      <c r="A60" s="14">
        <v>40</v>
      </c>
      <c r="B60" s="15" t="s">
        <v>49</v>
      </c>
      <c r="C60" s="8">
        <v>118.63</v>
      </c>
      <c r="D60" s="8">
        <v>379.94</v>
      </c>
      <c r="E60" s="8">
        <v>5</v>
      </c>
      <c r="F60" s="8">
        <v>0</v>
      </c>
      <c r="G60" s="8">
        <v>15.25</v>
      </c>
      <c r="H60" s="8">
        <v>0</v>
      </c>
      <c r="I60" s="8">
        <v>5</v>
      </c>
      <c r="J60" s="8">
        <v>0</v>
      </c>
    </row>
    <row r="61" spans="1:10" ht="24.95" customHeight="1" x14ac:dyDescent="0.25">
      <c r="A61" s="14">
        <v>41</v>
      </c>
      <c r="B61" s="15" t="s">
        <v>50</v>
      </c>
      <c r="C61" s="8">
        <v>70.800000000000011</v>
      </c>
      <c r="D61" s="8">
        <v>0</v>
      </c>
      <c r="E61" s="8">
        <v>25</v>
      </c>
      <c r="F61" s="8">
        <v>0</v>
      </c>
      <c r="G61" s="8">
        <v>12.5</v>
      </c>
      <c r="H61" s="8">
        <v>0</v>
      </c>
      <c r="I61" s="8">
        <v>0</v>
      </c>
      <c r="J61" s="8">
        <v>0</v>
      </c>
    </row>
    <row r="62" spans="1:10" s="19" customFormat="1" ht="24.95" customHeight="1" x14ac:dyDescent="0.25">
      <c r="A62" s="16"/>
      <c r="B62" s="17" t="s">
        <v>49</v>
      </c>
      <c r="C62" s="18">
        <v>189.43</v>
      </c>
      <c r="D62" s="18">
        <v>379.94</v>
      </c>
      <c r="E62" s="18">
        <v>30</v>
      </c>
      <c r="F62" s="18">
        <v>0</v>
      </c>
      <c r="G62" s="18">
        <v>27.75</v>
      </c>
      <c r="H62" s="18">
        <v>0</v>
      </c>
      <c r="I62" s="18">
        <v>5</v>
      </c>
      <c r="J62" s="18">
        <v>0</v>
      </c>
    </row>
    <row r="63" spans="1:10" ht="24.95" customHeight="1" x14ac:dyDescent="0.25">
      <c r="A63" s="14">
        <v>42</v>
      </c>
      <c r="B63" s="15" t="s">
        <v>51</v>
      </c>
      <c r="C63" s="8">
        <v>95.729999999999961</v>
      </c>
      <c r="D63" s="8">
        <v>5</v>
      </c>
      <c r="E63" s="8">
        <v>2</v>
      </c>
      <c r="F63" s="8">
        <v>3.75</v>
      </c>
      <c r="G63" s="8">
        <v>0.5</v>
      </c>
      <c r="H63" s="8">
        <v>0</v>
      </c>
      <c r="I63" s="8">
        <v>0</v>
      </c>
      <c r="J63" s="8">
        <v>0</v>
      </c>
    </row>
    <row r="64" spans="1:10" ht="24.95" customHeight="1" x14ac:dyDescent="0.25">
      <c r="A64" s="14">
        <v>43</v>
      </c>
      <c r="B64" s="20" t="s">
        <v>52</v>
      </c>
      <c r="C64" s="8">
        <v>100</v>
      </c>
      <c r="D64" s="8">
        <v>40</v>
      </c>
      <c r="E64" s="8">
        <v>15</v>
      </c>
      <c r="F64" s="8">
        <v>5</v>
      </c>
      <c r="G64" s="8">
        <v>5</v>
      </c>
      <c r="H64" s="8">
        <v>3.75</v>
      </c>
      <c r="I64" s="8">
        <v>8.1000000000000014</v>
      </c>
      <c r="J64" s="8">
        <v>0</v>
      </c>
    </row>
    <row r="65" spans="1:10" ht="24.95" customHeight="1" x14ac:dyDescent="0.25">
      <c r="A65" s="14">
        <v>44</v>
      </c>
      <c r="B65" s="20" t="s">
        <v>53</v>
      </c>
      <c r="C65" s="8">
        <v>42.5</v>
      </c>
      <c r="D65" s="8">
        <v>0</v>
      </c>
      <c r="E65" s="8">
        <v>17.5</v>
      </c>
      <c r="F65" s="8">
        <v>3.5</v>
      </c>
      <c r="G65" s="8">
        <v>12.5</v>
      </c>
      <c r="H65" s="8">
        <v>1.5</v>
      </c>
      <c r="I65" s="8">
        <v>15.25</v>
      </c>
      <c r="J65" s="8">
        <v>0</v>
      </c>
    </row>
    <row r="66" spans="1:10" ht="24.95" customHeight="1" x14ac:dyDescent="0.25">
      <c r="A66" s="14">
        <v>45</v>
      </c>
      <c r="B66" s="20" t="s">
        <v>54</v>
      </c>
      <c r="C66" s="8">
        <v>297.70000000000005</v>
      </c>
      <c r="D66" s="8">
        <v>1300</v>
      </c>
      <c r="E66" s="8">
        <v>0</v>
      </c>
      <c r="F66" s="8">
        <v>0</v>
      </c>
      <c r="G66" s="8">
        <v>25</v>
      </c>
      <c r="H66" s="8">
        <v>75</v>
      </c>
      <c r="I66" s="8">
        <v>162.5</v>
      </c>
      <c r="J66" s="8">
        <v>37.5</v>
      </c>
    </row>
    <row r="67" spans="1:10" s="19" customFormat="1" ht="24.95" customHeight="1" x14ac:dyDescent="0.25">
      <c r="A67" s="16"/>
      <c r="B67" s="17" t="s">
        <v>51</v>
      </c>
      <c r="C67" s="18">
        <v>535.93000000000006</v>
      </c>
      <c r="D67" s="18">
        <v>1345</v>
      </c>
      <c r="E67" s="18">
        <v>34.5</v>
      </c>
      <c r="F67" s="18">
        <v>12.25</v>
      </c>
      <c r="G67" s="18">
        <v>43</v>
      </c>
      <c r="H67" s="18">
        <v>80.25</v>
      </c>
      <c r="I67" s="18">
        <v>185.85</v>
      </c>
      <c r="J67" s="18">
        <v>37.5</v>
      </c>
    </row>
    <row r="68" spans="1:10" ht="24.95" customHeight="1" x14ac:dyDescent="0.25">
      <c r="A68" s="14">
        <v>46</v>
      </c>
      <c r="B68" s="15" t="s">
        <v>55</v>
      </c>
      <c r="C68" s="8">
        <v>125</v>
      </c>
      <c r="D68" s="8">
        <v>97.75</v>
      </c>
      <c r="E68" s="8">
        <v>12.5</v>
      </c>
      <c r="F68" s="8">
        <v>0</v>
      </c>
      <c r="G68" s="8">
        <v>4.25</v>
      </c>
      <c r="H68" s="8">
        <v>2.4500000000000002</v>
      </c>
      <c r="I68" s="8">
        <v>12</v>
      </c>
      <c r="J68" s="8">
        <v>9.25</v>
      </c>
    </row>
    <row r="69" spans="1:10" ht="24.95" customHeight="1" x14ac:dyDescent="0.25">
      <c r="A69" s="14">
        <v>47</v>
      </c>
      <c r="B69" s="15" t="s">
        <v>56</v>
      </c>
      <c r="C69" s="8">
        <v>40</v>
      </c>
      <c r="D69" s="8">
        <v>0</v>
      </c>
      <c r="E69" s="8">
        <v>12.5</v>
      </c>
      <c r="F69" s="8">
        <v>0</v>
      </c>
      <c r="G69" s="8">
        <v>10</v>
      </c>
      <c r="H69" s="8">
        <v>0</v>
      </c>
      <c r="I69" s="8">
        <v>8.4699999999999989</v>
      </c>
      <c r="J69" s="8">
        <v>0</v>
      </c>
    </row>
    <row r="70" spans="1:10" s="19" customFormat="1" ht="24.95" customHeight="1" x14ac:dyDescent="0.25">
      <c r="A70" s="16"/>
      <c r="B70" s="17" t="s">
        <v>57</v>
      </c>
      <c r="C70" s="18">
        <v>165</v>
      </c>
      <c r="D70" s="18">
        <v>97.75</v>
      </c>
      <c r="E70" s="18">
        <v>25</v>
      </c>
      <c r="F70" s="18">
        <v>0</v>
      </c>
      <c r="G70" s="18">
        <v>14.25</v>
      </c>
      <c r="H70" s="18">
        <v>2.4500000000000002</v>
      </c>
      <c r="I70" s="18">
        <v>20.47</v>
      </c>
      <c r="J70" s="18">
        <v>9.25</v>
      </c>
    </row>
    <row r="71" spans="1:10" ht="24.95" customHeight="1" x14ac:dyDescent="0.25">
      <c r="A71" s="14">
        <v>48</v>
      </c>
      <c r="B71" s="15" t="s">
        <v>58</v>
      </c>
      <c r="C71" s="8">
        <v>106.87</v>
      </c>
      <c r="D71" s="8">
        <v>277.15000000000003</v>
      </c>
      <c r="E71" s="8">
        <v>0</v>
      </c>
      <c r="F71" s="8">
        <v>0</v>
      </c>
      <c r="G71" s="8">
        <v>7.5</v>
      </c>
      <c r="H71" s="8">
        <v>0</v>
      </c>
      <c r="I71" s="8">
        <v>27.5</v>
      </c>
      <c r="J71" s="8">
        <v>0</v>
      </c>
    </row>
    <row r="72" spans="1:10" ht="24.95" customHeight="1" x14ac:dyDescent="0.25">
      <c r="A72" s="14">
        <v>49</v>
      </c>
      <c r="B72" s="15" t="s">
        <v>59</v>
      </c>
      <c r="C72" s="8">
        <v>53.919999999999959</v>
      </c>
      <c r="D72" s="8">
        <v>0</v>
      </c>
      <c r="E72" s="8">
        <v>12.5</v>
      </c>
      <c r="F72" s="8">
        <v>0</v>
      </c>
      <c r="G72" s="8">
        <v>20</v>
      </c>
      <c r="H72" s="8">
        <v>0</v>
      </c>
      <c r="I72" s="8">
        <v>0</v>
      </c>
      <c r="J72" s="8">
        <v>0</v>
      </c>
    </row>
    <row r="73" spans="1:10" s="19" customFormat="1" ht="24.95" customHeight="1" x14ac:dyDescent="0.25">
      <c r="A73" s="16"/>
      <c r="B73" s="17" t="s">
        <v>58</v>
      </c>
      <c r="C73" s="18">
        <v>160.78999999999996</v>
      </c>
      <c r="D73" s="18">
        <v>277.15000000000003</v>
      </c>
      <c r="E73" s="18">
        <v>12.5</v>
      </c>
      <c r="F73" s="18">
        <v>0</v>
      </c>
      <c r="G73" s="18">
        <v>27.5</v>
      </c>
      <c r="H73" s="18">
        <v>0</v>
      </c>
      <c r="I73" s="18">
        <v>27.5</v>
      </c>
      <c r="J73" s="18">
        <v>0</v>
      </c>
    </row>
    <row r="74" spans="1:10" ht="24.95" customHeight="1" x14ac:dyDescent="0.25">
      <c r="A74" s="14">
        <v>50</v>
      </c>
      <c r="B74" s="15" t="s">
        <v>60</v>
      </c>
      <c r="C74" s="8">
        <v>102.5</v>
      </c>
      <c r="D74" s="8">
        <v>219.47000000000003</v>
      </c>
      <c r="E74" s="8">
        <v>19.5</v>
      </c>
      <c r="F74" s="8">
        <v>0</v>
      </c>
      <c r="G74" s="8">
        <v>3.75</v>
      </c>
      <c r="H74" s="8">
        <v>0</v>
      </c>
      <c r="I74" s="8">
        <v>15</v>
      </c>
      <c r="J74" s="8">
        <v>2.5</v>
      </c>
    </row>
    <row r="75" spans="1:10" ht="24.95" customHeight="1" x14ac:dyDescent="0.25">
      <c r="A75" s="14">
        <v>51</v>
      </c>
      <c r="B75" s="15" t="s">
        <v>61</v>
      </c>
      <c r="C75" s="8">
        <v>76.770000000000039</v>
      </c>
      <c r="D75" s="8">
        <v>15</v>
      </c>
      <c r="E75" s="8">
        <v>25</v>
      </c>
      <c r="F75" s="8">
        <v>0</v>
      </c>
      <c r="G75" s="8">
        <v>7.5</v>
      </c>
      <c r="H75" s="8">
        <v>0</v>
      </c>
      <c r="I75" s="8">
        <v>0</v>
      </c>
      <c r="J75" s="8">
        <v>0</v>
      </c>
    </row>
    <row r="76" spans="1:10" s="19" customFormat="1" ht="24.95" customHeight="1" x14ac:dyDescent="0.25">
      <c r="A76" s="16"/>
      <c r="B76" s="17" t="s">
        <v>60</v>
      </c>
      <c r="C76" s="18">
        <v>179.27000000000004</v>
      </c>
      <c r="D76" s="18">
        <v>234.47000000000003</v>
      </c>
      <c r="E76" s="18">
        <v>44.5</v>
      </c>
      <c r="F76" s="18">
        <v>0</v>
      </c>
      <c r="G76" s="18">
        <v>11.25</v>
      </c>
      <c r="H76" s="18">
        <v>0</v>
      </c>
      <c r="I76" s="18">
        <v>15</v>
      </c>
      <c r="J76" s="18">
        <v>2.5</v>
      </c>
    </row>
    <row r="77" spans="1:10" ht="24.95" customHeight="1" x14ac:dyDescent="0.25">
      <c r="A77" s="14">
        <v>52</v>
      </c>
      <c r="B77" s="15" t="s">
        <v>62</v>
      </c>
      <c r="C77" s="8">
        <v>184.3900000000001</v>
      </c>
      <c r="D77" s="8">
        <v>29.569999999999993</v>
      </c>
      <c r="E77" s="8">
        <v>25</v>
      </c>
      <c r="F77" s="8">
        <v>0</v>
      </c>
      <c r="G77" s="8">
        <v>18.599999999999994</v>
      </c>
      <c r="H77" s="8">
        <v>0</v>
      </c>
      <c r="I77" s="8">
        <v>41.489999999999981</v>
      </c>
      <c r="J77" s="8">
        <v>10.25</v>
      </c>
    </row>
    <row r="78" spans="1:10" ht="41.25" customHeight="1" x14ac:dyDescent="0.25">
      <c r="A78" s="14">
        <v>53</v>
      </c>
      <c r="B78" s="20" t="s">
        <v>63</v>
      </c>
      <c r="C78" s="8">
        <v>60</v>
      </c>
      <c r="D78" s="8">
        <v>5</v>
      </c>
      <c r="E78" s="8">
        <v>11.25</v>
      </c>
      <c r="F78" s="8">
        <v>0</v>
      </c>
      <c r="G78" s="8">
        <v>6.25</v>
      </c>
      <c r="H78" s="8">
        <v>1.75</v>
      </c>
      <c r="I78" s="8">
        <v>37.5</v>
      </c>
      <c r="J78" s="8">
        <v>0</v>
      </c>
    </row>
    <row r="79" spans="1:10" ht="24.95" customHeight="1" x14ac:dyDescent="0.25">
      <c r="A79" s="14">
        <v>55</v>
      </c>
      <c r="B79" s="15" t="s">
        <v>64</v>
      </c>
      <c r="C79" s="8">
        <v>38.5</v>
      </c>
      <c r="D79" s="8">
        <v>3.75</v>
      </c>
      <c r="E79" s="8">
        <v>10</v>
      </c>
      <c r="F79" s="8">
        <v>0</v>
      </c>
      <c r="G79" s="8">
        <v>6.25</v>
      </c>
      <c r="H79" s="8">
        <v>0</v>
      </c>
      <c r="I79" s="8">
        <v>0</v>
      </c>
      <c r="J79" s="8">
        <v>0</v>
      </c>
    </row>
    <row r="80" spans="1:10" s="19" customFormat="1" ht="24.95" customHeight="1" x14ac:dyDescent="0.25">
      <c r="A80" s="16"/>
      <c r="B80" s="17" t="s">
        <v>62</v>
      </c>
      <c r="C80" s="18">
        <v>282.8900000000001</v>
      </c>
      <c r="D80" s="18">
        <v>38.319999999999993</v>
      </c>
      <c r="E80" s="18">
        <v>46.25</v>
      </c>
      <c r="F80" s="18">
        <v>0</v>
      </c>
      <c r="G80" s="18">
        <v>31.099999999999994</v>
      </c>
      <c r="H80" s="18">
        <v>1.75</v>
      </c>
      <c r="I80" s="18">
        <v>78.989999999999981</v>
      </c>
      <c r="J80" s="18">
        <v>10.25</v>
      </c>
    </row>
    <row r="81" spans="1:11" ht="24.95" customHeight="1" x14ac:dyDescent="0.25">
      <c r="A81" s="14">
        <v>56</v>
      </c>
      <c r="B81" s="15" t="s">
        <v>65</v>
      </c>
      <c r="C81" s="8">
        <v>250</v>
      </c>
      <c r="D81" s="8">
        <v>500</v>
      </c>
      <c r="E81" s="8">
        <v>12</v>
      </c>
      <c r="F81" s="8">
        <v>0</v>
      </c>
      <c r="G81" s="8">
        <v>13</v>
      </c>
      <c r="H81" s="8">
        <v>0</v>
      </c>
      <c r="I81" s="8">
        <v>25</v>
      </c>
      <c r="J81" s="8">
        <v>14.829999999999998</v>
      </c>
    </row>
    <row r="82" spans="1:11" ht="24.95" customHeight="1" x14ac:dyDescent="0.25">
      <c r="A82" s="14">
        <v>57</v>
      </c>
      <c r="B82" s="15" t="s">
        <v>66</v>
      </c>
      <c r="C82" s="8">
        <v>168.17000000000002</v>
      </c>
      <c r="D82" s="8">
        <v>0</v>
      </c>
      <c r="E82" s="8">
        <v>65.759999999999991</v>
      </c>
      <c r="F82" s="8">
        <v>0</v>
      </c>
      <c r="G82" s="8">
        <v>25</v>
      </c>
      <c r="H82" s="8">
        <v>0</v>
      </c>
      <c r="I82" s="8">
        <v>0</v>
      </c>
      <c r="J82" s="8">
        <v>0</v>
      </c>
    </row>
    <row r="83" spans="1:11" ht="24.95" customHeight="1" x14ac:dyDescent="0.25">
      <c r="A83" s="14">
        <v>58</v>
      </c>
      <c r="B83" s="15" t="s">
        <v>67</v>
      </c>
      <c r="C83" s="8">
        <v>125</v>
      </c>
      <c r="D83" s="8">
        <v>32.349999999999994</v>
      </c>
      <c r="E83" s="8">
        <v>25</v>
      </c>
      <c r="F83" s="8">
        <v>0</v>
      </c>
      <c r="G83" s="8">
        <v>18.07</v>
      </c>
      <c r="H83" s="8">
        <v>0</v>
      </c>
      <c r="I83" s="8">
        <v>0</v>
      </c>
      <c r="J83" s="8">
        <v>0</v>
      </c>
    </row>
    <row r="84" spans="1:11" s="19" customFormat="1" ht="24.95" customHeight="1" x14ac:dyDescent="0.25">
      <c r="A84" s="16"/>
      <c r="B84" s="17" t="s">
        <v>65</v>
      </c>
      <c r="C84" s="18">
        <v>543.17000000000007</v>
      </c>
      <c r="D84" s="18">
        <v>532.35</v>
      </c>
      <c r="E84" s="18">
        <v>102.75999999999999</v>
      </c>
      <c r="F84" s="18">
        <v>0</v>
      </c>
      <c r="G84" s="18">
        <v>56.07</v>
      </c>
      <c r="H84" s="18">
        <v>0</v>
      </c>
      <c r="I84" s="18">
        <v>25</v>
      </c>
      <c r="J84" s="18">
        <v>14.829999999999998</v>
      </c>
    </row>
    <row r="85" spans="1:11" ht="24.95" customHeight="1" x14ac:dyDescent="0.25">
      <c r="A85" s="14">
        <v>59</v>
      </c>
      <c r="B85" s="15" t="s">
        <v>68</v>
      </c>
      <c r="C85" s="8">
        <v>188.77999999999997</v>
      </c>
      <c r="D85" s="8">
        <v>62.519999999999982</v>
      </c>
      <c r="E85" s="8">
        <v>30</v>
      </c>
      <c r="F85" s="8">
        <v>0</v>
      </c>
      <c r="G85" s="8">
        <v>2.879999999999999</v>
      </c>
      <c r="H85" s="8">
        <v>0</v>
      </c>
      <c r="I85" s="8">
        <v>12.5</v>
      </c>
      <c r="J85" s="8">
        <v>4</v>
      </c>
    </row>
    <row r="86" spans="1:11" ht="24.95" customHeight="1" x14ac:dyDescent="0.25">
      <c r="A86" s="14">
        <v>60</v>
      </c>
      <c r="B86" s="15" t="s">
        <v>69</v>
      </c>
      <c r="C86" s="8">
        <v>51.150000000000006</v>
      </c>
      <c r="D86" s="8">
        <v>1</v>
      </c>
      <c r="E86" s="8">
        <v>12.5</v>
      </c>
      <c r="F86" s="8">
        <v>0</v>
      </c>
      <c r="G86" s="8">
        <v>6.259999999999998</v>
      </c>
      <c r="H86" s="8">
        <v>0</v>
      </c>
      <c r="I86" s="8">
        <v>12.5</v>
      </c>
      <c r="J86" s="8">
        <v>0</v>
      </c>
    </row>
    <row r="87" spans="1:11" s="19" customFormat="1" ht="24.95" customHeight="1" x14ac:dyDescent="0.25">
      <c r="A87" s="16"/>
      <c r="B87" s="17" t="s">
        <v>68</v>
      </c>
      <c r="C87" s="18">
        <v>239.92999999999998</v>
      </c>
      <c r="D87" s="18">
        <v>63.519999999999982</v>
      </c>
      <c r="E87" s="18">
        <v>42.5</v>
      </c>
      <c r="F87" s="18">
        <v>0</v>
      </c>
      <c r="G87" s="18">
        <v>9.139999999999997</v>
      </c>
      <c r="H87" s="18">
        <v>0</v>
      </c>
      <c r="I87" s="18">
        <v>25</v>
      </c>
      <c r="J87" s="18">
        <v>4</v>
      </c>
    </row>
    <row r="88" spans="1:11" ht="24.95" customHeight="1" x14ac:dyDescent="0.25">
      <c r="A88" s="14">
        <v>61</v>
      </c>
      <c r="B88" s="15" t="s">
        <v>70</v>
      </c>
      <c r="C88" s="8">
        <v>150</v>
      </c>
      <c r="D88" s="8">
        <v>73.439999999999941</v>
      </c>
      <c r="E88" s="8">
        <v>0</v>
      </c>
      <c r="F88" s="8">
        <v>0</v>
      </c>
      <c r="G88" s="8">
        <v>0</v>
      </c>
      <c r="H88" s="8">
        <v>0</v>
      </c>
      <c r="I88" s="8">
        <v>15</v>
      </c>
      <c r="J88" s="8">
        <v>0</v>
      </c>
    </row>
    <row r="89" spans="1:11" ht="45.75" customHeight="1" x14ac:dyDescent="0.25">
      <c r="A89" s="14">
        <v>62</v>
      </c>
      <c r="B89" s="20" t="s">
        <v>71</v>
      </c>
      <c r="C89" s="8">
        <v>226.70000000000005</v>
      </c>
      <c r="D89" s="8">
        <v>93.25</v>
      </c>
      <c r="E89" s="8">
        <v>100</v>
      </c>
      <c r="F89" s="8">
        <v>0</v>
      </c>
      <c r="G89" s="8">
        <v>58</v>
      </c>
      <c r="H89" s="8">
        <v>0</v>
      </c>
      <c r="I89" s="8">
        <v>0</v>
      </c>
      <c r="J89" s="8">
        <v>0</v>
      </c>
    </row>
    <row r="90" spans="1:11" s="19" customFormat="1" ht="24.95" customHeight="1" x14ac:dyDescent="0.25">
      <c r="A90" s="16"/>
      <c r="B90" s="17" t="s">
        <v>70</v>
      </c>
      <c r="C90" s="18">
        <v>376.70000000000005</v>
      </c>
      <c r="D90" s="18">
        <v>166.68999999999994</v>
      </c>
      <c r="E90" s="18">
        <v>100</v>
      </c>
      <c r="F90" s="18">
        <v>0</v>
      </c>
      <c r="G90" s="18">
        <v>58</v>
      </c>
      <c r="H90" s="18">
        <v>0</v>
      </c>
      <c r="I90" s="18">
        <v>15</v>
      </c>
      <c r="J90" s="18">
        <v>0</v>
      </c>
    </row>
    <row r="91" spans="1:11" ht="24.95" customHeight="1" x14ac:dyDescent="0.25">
      <c r="A91" s="14">
        <v>64</v>
      </c>
      <c r="B91" s="15" t="s">
        <v>72</v>
      </c>
      <c r="C91" s="8">
        <v>169.78999999999996</v>
      </c>
      <c r="D91" s="8">
        <v>407.38</v>
      </c>
      <c r="E91" s="8">
        <v>12.509999999999998</v>
      </c>
      <c r="F91" s="8">
        <v>0</v>
      </c>
      <c r="G91" s="8">
        <v>8.75</v>
      </c>
      <c r="H91" s="8">
        <v>3.75</v>
      </c>
      <c r="I91" s="8">
        <v>12.509999999999998</v>
      </c>
      <c r="J91" s="8">
        <v>12.61</v>
      </c>
    </row>
    <row r="92" spans="1:11" ht="24.95" customHeight="1" x14ac:dyDescent="0.25">
      <c r="A92" s="14">
        <v>65</v>
      </c>
      <c r="B92" s="15" t="s">
        <v>73</v>
      </c>
      <c r="C92" s="8">
        <v>115.50999999999999</v>
      </c>
      <c r="D92" s="8">
        <v>1017.4</v>
      </c>
      <c r="E92" s="8">
        <v>17.5</v>
      </c>
      <c r="F92" s="8">
        <v>0</v>
      </c>
      <c r="G92" s="8">
        <v>13.75</v>
      </c>
      <c r="H92" s="8">
        <v>22.5</v>
      </c>
      <c r="I92" s="8">
        <v>62.5</v>
      </c>
      <c r="J92" s="8">
        <v>140</v>
      </c>
    </row>
    <row r="93" spans="1:11" s="27" customFormat="1" ht="24.95" customHeight="1" x14ac:dyDescent="0.25">
      <c r="A93" s="24" t="s">
        <v>74</v>
      </c>
      <c r="B93" s="25" t="s">
        <v>75</v>
      </c>
      <c r="C93" s="26">
        <v>11194.11</v>
      </c>
      <c r="D93" s="26">
        <v>9378.869999999999</v>
      </c>
      <c r="E93" s="26">
        <v>1570.5</v>
      </c>
      <c r="F93" s="26">
        <v>785.25000000000023</v>
      </c>
      <c r="G93" s="26">
        <v>756.31</v>
      </c>
      <c r="H93" s="26">
        <v>126.25</v>
      </c>
      <c r="I93" s="26">
        <v>1439.65</v>
      </c>
      <c r="J93" s="26">
        <v>549.19999999999993</v>
      </c>
    </row>
    <row r="94" spans="1:11" ht="24.95" customHeight="1" x14ac:dyDescent="0.25">
      <c r="A94" s="14">
        <v>1</v>
      </c>
      <c r="B94" s="28" t="s">
        <v>76</v>
      </c>
      <c r="C94" s="8">
        <v>125</v>
      </c>
      <c r="D94" s="8">
        <v>0</v>
      </c>
      <c r="E94" s="8">
        <v>0</v>
      </c>
      <c r="F94" s="8">
        <v>0</v>
      </c>
      <c r="G94" s="8">
        <v>25</v>
      </c>
      <c r="H94" s="8">
        <v>0</v>
      </c>
      <c r="I94" s="8">
        <v>0</v>
      </c>
      <c r="J94" s="8">
        <v>0</v>
      </c>
      <c r="K94" s="37"/>
    </row>
    <row r="95" spans="1:11" ht="24.95" customHeight="1" x14ac:dyDescent="0.25">
      <c r="A95" s="14">
        <v>2</v>
      </c>
      <c r="B95" s="28" t="s">
        <v>77</v>
      </c>
      <c r="C95" s="8">
        <v>25</v>
      </c>
      <c r="D95" s="8">
        <v>2.41</v>
      </c>
      <c r="E95" s="8">
        <v>0</v>
      </c>
      <c r="F95" s="8">
        <v>0</v>
      </c>
      <c r="G95" s="8">
        <v>19.3</v>
      </c>
      <c r="H95" s="8">
        <v>0</v>
      </c>
      <c r="I95" s="8">
        <v>1.25</v>
      </c>
      <c r="J95" s="8">
        <v>0</v>
      </c>
    </row>
    <row r="96" spans="1:11" ht="24.95" customHeight="1" x14ac:dyDescent="0.25">
      <c r="A96" s="14">
        <v>3</v>
      </c>
      <c r="B96" s="28" t="s">
        <v>78</v>
      </c>
      <c r="C96" s="8">
        <v>0</v>
      </c>
      <c r="D96" s="8">
        <v>0</v>
      </c>
      <c r="E96" s="8">
        <v>0</v>
      </c>
      <c r="F96" s="8">
        <v>0</v>
      </c>
      <c r="G96" s="8">
        <v>5</v>
      </c>
      <c r="H96" s="8">
        <v>0</v>
      </c>
      <c r="I96" s="8">
        <v>3.75</v>
      </c>
      <c r="J96" s="8">
        <v>0</v>
      </c>
    </row>
    <row r="97" spans="1:10" s="19" customFormat="1" ht="24.95" customHeight="1" x14ac:dyDescent="0.25">
      <c r="A97" s="16"/>
      <c r="B97" s="29" t="s">
        <v>77</v>
      </c>
      <c r="C97" s="18">
        <v>25</v>
      </c>
      <c r="D97" s="18">
        <v>2.41</v>
      </c>
      <c r="E97" s="18">
        <v>0</v>
      </c>
      <c r="F97" s="18">
        <v>0</v>
      </c>
      <c r="G97" s="18">
        <v>24.3</v>
      </c>
      <c r="H97" s="18">
        <v>0</v>
      </c>
      <c r="I97" s="18">
        <v>5</v>
      </c>
      <c r="J97" s="18">
        <v>0</v>
      </c>
    </row>
    <row r="98" spans="1:10" ht="24.95" customHeight="1" x14ac:dyDescent="0.25">
      <c r="A98" s="14">
        <v>4</v>
      </c>
      <c r="B98" s="28" t="s">
        <v>79</v>
      </c>
      <c r="C98" s="8">
        <v>31.25</v>
      </c>
      <c r="D98" s="8">
        <v>50.350000000000023</v>
      </c>
      <c r="E98" s="8">
        <v>0</v>
      </c>
      <c r="F98" s="8">
        <v>0</v>
      </c>
      <c r="G98" s="8">
        <v>2</v>
      </c>
      <c r="H98" s="8">
        <v>0</v>
      </c>
      <c r="I98" s="8">
        <v>17.5</v>
      </c>
      <c r="J98" s="8">
        <v>0</v>
      </c>
    </row>
    <row r="99" spans="1:10" ht="24.95" customHeight="1" x14ac:dyDescent="0.25">
      <c r="A99" s="14">
        <v>5</v>
      </c>
      <c r="B99" s="28" t="s">
        <v>80</v>
      </c>
      <c r="C99" s="8">
        <v>0.5</v>
      </c>
      <c r="D99" s="8">
        <v>14.670000000000002</v>
      </c>
      <c r="E99" s="8">
        <v>71.25</v>
      </c>
      <c r="F99" s="8">
        <v>0</v>
      </c>
      <c r="G99" s="8">
        <v>0</v>
      </c>
      <c r="H99" s="8">
        <v>0</v>
      </c>
      <c r="I99" s="8">
        <v>17.5</v>
      </c>
      <c r="J99" s="8">
        <v>0</v>
      </c>
    </row>
    <row r="100" spans="1:10" ht="24.95" customHeight="1" x14ac:dyDescent="0.25">
      <c r="A100" s="14">
        <v>6</v>
      </c>
      <c r="B100" s="28" t="s">
        <v>81</v>
      </c>
      <c r="C100" s="8">
        <v>144.16999999999996</v>
      </c>
      <c r="D100" s="8">
        <v>0.31000000000000227</v>
      </c>
      <c r="E100" s="8">
        <v>0</v>
      </c>
      <c r="F100" s="8">
        <v>4.0500000000000007</v>
      </c>
      <c r="G100" s="8">
        <v>7.5</v>
      </c>
      <c r="H100" s="8">
        <v>0</v>
      </c>
      <c r="I100" s="8">
        <v>8.75</v>
      </c>
      <c r="J100" s="8">
        <v>0</v>
      </c>
    </row>
    <row r="101" spans="1:10" ht="24.95" customHeight="1" x14ac:dyDescent="0.25">
      <c r="A101" s="14">
        <v>7</v>
      </c>
      <c r="B101" s="28" t="s">
        <v>82</v>
      </c>
      <c r="C101" s="8">
        <v>0</v>
      </c>
      <c r="D101" s="8">
        <v>0</v>
      </c>
      <c r="E101" s="8">
        <v>1.25</v>
      </c>
      <c r="F101" s="8">
        <v>0</v>
      </c>
      <c r="G101" s="8">
        <v>5</v>
      </c>
      <c r="H101" s="8">
        <v>0</v>
      </c>
      <c r="I101" s="8">
        <v>2.5</v>
      </c>
      <c r="J101" s="8">
        <v>0</v>
      </c>
    </row>
    <row r="102" spans="1:10" s="19" customFormat="1" ht="24.95" customHeight="1" x14ac:dyDescent="0.25">
      <c r="A102" s="16"/>
      <c r="B102" s="29" t="s">
        <v>81</v>
      </c>
      <c r="C102" s="18">
        <v>144.16999999999996</v>
      </c>
      <c r="D102" s="18">
        <v>0.31000000000000227</v>
      </c>
      <c r="E102" s="18">
        <v>1.25</v>
      </c>
      <c r="F102" s="18">
        <v>4.0500000000000007</v>
      </c>
      <c r="G102" s="18">
        <v>12.5</v>
      </c>
      <c r="H102" s="18">
        <v>0</v>
      </c>
      <c r="I102" s="18">
        <v>11.25</v>
      </c>
      <c r="J102" s="18">
        <v>0</v>
      </c>
    </row>
    <row r="103" spans="1:10" ht="24.95" customHeight="1" x14ac:dyDescent="0.25">
      <c r="A103" s="14">
        <v>8</v>
      </c>
      <c r="B103" s="28" t="s">
        <v>83</v>
      </c>
      <c r="C103" s="8">
        <v>120.00000000000023</v>
      </c>
      <c r="D103" s="8">
        <v>48</v>
      </c>
      <c r="E103" s="8">
        <v>30</v>
      </c>
      <c r="F103" s="8">
        <v>0</v>
      </c>
      <c r="G103" s="8">
        <v>1.5</v>
      </c>
      <c r="H103" s="8">
        <v>0</v>
      </c>
      <c r="I103" s="8">
        <v>0</v>
      </c>
      <c r="J103" s="8">
        <v>0</v>
      </c>
    </row>
    <row r="104" spans="1:10" ht="24.95" customHeight="1" x14ac:dyDescent="0.25">
      <c r="A104" s="14">
        <v>9</v>
      </c>
      <c r="B104" s="28" t="s">
        <v>84</v>
      </c>
      <c r="C104" s="8">
        <v>0</v>
      </c>
      <c r="D104" s="8">
        <v>0</v>
      </c>
      <c r="E104" s="8">
        <v>12.5</v>
      </c>
      <c r="F104" s="8">
        <v>0</v>
      </c>
      <c r="G104" s="8">
        <v>0</v>
      </c>
      <c r="H104" s="8">
        <v>0</v>
      </c>
      <c r="I104" s="8">
        <v>8.5</v>
      </c>
      <c r="J104" s="8">
        <v>0</v>
      </c>
    </row>
    <row r="105" spans="1:10" s="19" customFormat="1" ht="24.95" customHeight="1" x14ac:dyDescent="0.25">
      <c r="A105" s="16"/>
      <c r="B105" s="29" t="s">
        <v>83</v>
      </c>
      <c r="C105" s="18">
        <v>120.00000000000023</v>
      </c>
      <c r="D105" s="18">
        <v>48</v>
      </c>
      <c r="E105" s="18">
        <v>42.5</v>
      </c>
      <c r="F105" s="18">
        <v>0</v>
      </c>
      <c r="G105" s="18">
        <v>1.5</v>
      </c>
      <c r="H105" s="18">
        <v>0</v>
      </c>
      <c r="I105" s="18">
        <v>8.5</v>
      </c>
      <c r="J105" s="18">
        <v>0</v>
      </c>
    </row>
    <row r="106" spans="1:10" ht="24.95" customHeight="1" x14ac:dyDescent="0.25">
      <c r="A106" s="14">
        <v>10</v>
      </c>
      <c r="B106" s="28" t="s">
        <v>85</v>
      </c>
      <c r="C106" s="8">
        <v>106.75</v>
      </c>
      <c r="D106" s="8">
        <v>16.02000000000001</v>
      </c>
      <c r="E106" s="8">
        <v>2.5</v>
      </c>
      <c r="F106" s="8">
        <v>0</v>
      </c>
      <c r="G106" s="8">
        <v>38</v>
      </c>
      <c r="H106" s="8">
        <v>0</v>
      </c>
      <c r="I106" s="8">
        <v>20</v>
      </c>
      <c r="J106" s="8">
        <v>0</v>
      </c>
    </row>
    <row r="107" spans="1:10" ht="24.95" customHeight="1" x14ac:dyDescent="0.25">
      <c r="A107" s="14">
        <v>11</v>
      </c>
      <c r="B107" s="28" t="s">
        <v>86</v>
      </c>
      <c r="C107" s="8">
        <v>20</v>
      </c>
      <c r="D107" s="8">
        <v>0</v>
      </c>
      <c r="E107" s="8">
        <v>25</v>
      </c>
      <c r="F107" s="8">
        <v>0</v>
      </c>
      <c r="G107" s="8">
        <v>7</v>
      </c>
      <c r="H107" s="8">
        <v>0</v>
      </c>
      <c r="I107" s="8">
        <v>27.5</v>
      </c>
      <c r="J107" s="8">
        <v>0</v>
      </c>
    </row>
    <row r="108" spans="1:10" s="19" customFormat="1" ht="24.95" customHeight="1" x14ac:dyDescent="0.25">
      <c r="A108" s="16"/>
      <c r="B108" s="29" t="s">
        <v>85</v>
      </c>
      <c r="C108" s="18">
        <v>126.75</v>
      </c>
      <c r="D108" s="18">
        <v>16.02000000000001</v>
      </c>
      <c r="E108" s="18">
        <v>27.5</v>
      </c>
      <c r="F108" s="18">
        <v>0</v>
      </c>
      <c r="G108" s="18">
        <v>45</v>
      </c>
      <c r="H108" s="18">
        <v>0</v>
      </c>
      <c r="I108" s="18">
        <v>47.5</v>
      </c>
      <c r="J108" s="18">
        <v>0</v>
      </c>
    </row>
    <row r="109" spans="1:10" ht="24.95" customHeight="1" x14ac:dyDescent="0.25">
      <c r="A109" s="14">
        <v>12</v>
      </c>
      <c r="B109" s="28" t="s">
        <v>87</v>
      </c>
      <c r="C109" s="8">
        <v>1.5299999999997453</v>
      </c>
      <c r="D109" s="8">
        <v>284.40000000000009</v>
      </c>
      <c r="E109" s="8">
        <v>47.5</v>
      </c>
      <c r="F109" s="8">
        <v>0</v>
      </c>
      <c r="G109" s="8">
        <v>63</v>
      </c>
      <c r="H109" s="8">
        <v>0</v>
      </c>
      <c r="I109" s="8">
        <v>58.75</v>
      </c>
      <c r="J109" s="8">
        <v>0</v>
      </c>
    </row>
    <row r="110" spans="1:10" ht="24.95" customHeight="1" x14ac:dyDescent="0.25">
      <c r="A110" s="14">
        <v>13</v>
      </c>
      <c r="B110" s="28" t="s">
        <v>88</v>
      </c>
      <c r="C110" s="8">
        <v>140.75</v>
      </c>
      <c r="D110" s="8">
        <v>0.5</v>
      </c>
      <c r="E110" s="8">
        <v>125</v>
      </c>
      <c r="F110" s="8">
        <v>0</v>
      </c>
      <c r="G110" s="8">
        <v>30</v>
      </c>
      <c r="H110" s="8">
        <v>0.86000000000000032</v>
      </c>
      <c r="I110" s="8">
        <v>38.75</v>
      </c>
      <c r="J110" s="8">
        <v>0</v>
      </c>
    </row>
    <row r="111" spans="1:10" s="19" customFormat="1" ht="24.95" customHeight="1" x14ac:dyDescent="0.25">
      <c r="A111" s="16"/>
      <c r="B111" s="29" t="s">
        <v>87</v>
      </c>
      <c r="C111" s="18">
        <v>142.27999999999975</v>
      </c>
      <c r="D111" s="18">
        <v>284.90000000000009</v>
      </c>
      <c r="E111" s="18">
        <v>172.5</v>
      </c>
      <c r="F111" s="18">
        <v>0</v>
      </c>
      <c r="G111" s="18">
        <v>93</v>
      </c>
      <c r="H111" s="18">
        <v>0.86000000000000032</v>
      </c>
      <c r="I111" s="18">
        <v>97.5</v>
      </c>
      <c r="J111" s="18">
        <v>0</v>
      </c>
    </row>
    <row r="112" spans="1:10" s="10" customFormat="1" ht="24.95" customHeight="1" x14ac:dyDescent="0.25">
      <c r="A112" s="14">
        <v>14</v>
      </c>
      <c r="B112" s="28" t="s">
        <v>89</v>
      </c>
      <c r="C112" s="8">
        <v>81.25</v>
      </c>
      <c r="D112" s="8">
        <v>27.920000000000016</v>
      </c>
      <c r="E112" s="8">
        <v>10</v>
      </c>
      <c r="F112" s="8">
        <v>0</v>
      </c>
      <c r="G112" s="8">
        <v>17.5</v>
      </c>
      <c r="H112" s="8">
        <v>0</v>
      </c>
      <c r="I112" s="8">
        <v>5</v>
      </c>
      <c r="J112" s="8">
        <v>0</v>
      </c>
    </row>
    <row r="113" spans="1:10" ht="24.95" customHeight="1" x14ac:dyDescent="0.25">
      <c r="A113" s="14">
        <v>15</v>
      </c>
      <c r="B113" s="28" t="s">
        <v>90</v>
      </c>
      <c r="C113" s="8">
        <v>17.5</v>
      </c>
      <c r="D113" s="8">
        <v>0</v>
      </c>
      <c r="E113" s="8">
        <v>18.75</v>
      </c>
      <c r="F113" s="8">
        <v>0</v>
      </c>
      <c r="G113" s="8">
        <v>7.5</v>
      </c>
      <c r="H113" s="8">
        <v>0</v>
      </c>
      <c r="I113" s="8">
        <v>3.75</v>
      </c>
      <c r="J113" s="8">
        <v>0</v>
      </c>
    </row>
    <row r="114" spans="1:10" s="19" customFormat="1" ht="24.95" customHeight="1" x14ac:dyDescent="0.25">
      <c r="A114" s="16"/>
      <c r="B114" s="29" t="s">
        <v>89</v>
      </c>
      <c r="C114" s="18">
        <v>98.75</v>
      </c>
      <c r="D114" s="18">
        <v>27.920000000000016</v>
      </c>
      <c r="E114" s="18">
        <v>28.75</v>
      </c>
      <c r="F114" s="18">
        <v>0</v>
      </c>
      <c r="G114" s="18">
        <v>25</v>
      </c>
      <c r="H114" s="18">
        <v>0</v>
      </c>
      <c r="I114" s="18">
        <v>8.75</v>
      </c>
      <c r="J114" s="18">
        <v>0</v>
      </c>
    </row>
    <row r="115" spans="1:10" ht="24.95" customHeight="1" x14ac:dyDescent="0.25">
      <c r="A115" s="14">
        <v>16</v>
      </c>
      <c r="B115" s="28" t="s">
        <v>91</v>
      </c>
      <c r="C115" s="8">
        <v>0</v>
      </c>
      <c r="D115" s="8">
        <v>5.3799999999999955</v>
      </c>
      <c r="E115" s="8">
        <v>6</v>
      </c>
      <c r="F115" s="8">
        <v>0</v>
      </c>
      <c r="G115" s="8">
        <v>2.5</v>
      </c>
      <c r="H115" s="8">
        <v>0</v>
      </c>
      <c r="I115" s="8">
        <v>0</v>
      </c>
      <c r="J115" s="8">
        <v>0</v>
      </c>
    </row>
    <row r="116" spans="1:10" ht="24.95" customHeight="1" x14ac:dyDescent="0.25">
      <c r="A116" s="14">
        <v>17</v>
      </c>
      <c r="B116" s="28" t="s">
        <v>92</v>
      </c>
      <c r="C116" s="8">
        <v>100</v>
      </c>
      <c r="D116" s="8">
        <v>0</v>
      </c>
      <c r="E116" s="8">
        <v>33.75</v>
      </c>
      <c r="F116" s="8">
        <v>0</v>
      </c>
      <c r="G116" s="8">
        <v>10</v>
      </c>
      <c r="H116" s="8">
        <v>0</v>
      </c>
      <c r="I116" s="8">
        <v>0</v>
      </c>
      <c r="J116" s="8">
        <v>0</v>
      </c>
    </row>
    <row r="117" spans="1:10" s="19" customFormat="1" ht="24.95" customHeight="1" x14ac:dyDescent="0.25">
      <c r="A117" s="16"/>
      <c r="B117" s="29" t="s">
        <v>91</v>
      </c>
      <c r="C117" s="18">
        <v>100</v>
      </c>
      <c r="D117" s="18">
        <v>5.3799999999999955</v>
      </c>
      <c r="E117" s="18">
        <v>39.75</v>
      </c>
      <c r="F117" s="18">
        <v>0</v>
      </c>
      <c r="G117" s="18">
        <v>12.5</v>
      </c>
      <c r="H117" s="18">
        <v>0</v>
      </c>
      <c r="I117" s="18">
        <v>0</v>
      </c>
      <c r="J117" s="18">
        <v>0</v>
      </c>
    </row>
    <row r="118" spans="1:10" ht="24.95" customHeight="1" x14ac:dyDescent="0.25">
      <c r="A118" s="14">
        <v>18</v>
      </c>
      <c r="B118" s="28" t="s">
        <v>93</v>
      </c>
      <c r="C118" s="8">
        <v>40.75</v>
      </c>
      <c r="D118" s="8">
        <v>2.6200000000000045</v>
      </c>
      <c r="E118" s="8">
        <v>0</v>
      </c>
      <c r="F118" s="8">
        <v>0</v>
      </c>
      <c r="G118" s="8">
        <v>0</v>
      </c>
      <c r="H118" s="8">
        <v>0</v>
      </c>
      <c r="I118" s="8">
        <v>5</v>
      </c>
      <c r="J118" s="8">
        <v>0</v>
      </c>
    </row>
    <row r="119" spans="1:10" ht="24.95" customHeight="1" x14ac:dyDescent="0.25">
      <c r="A119" s="14">
        <v>19</v>
      </c>
      <c r="B119" s="28" t="s">
        <v>94</v>
      </c>
      <c r="C119" s="8">
        <v>0</v>
      </c>
      <c r="D119" s="8">
        <v>0</v>
      </c>
      <c r="E119" s="8">
        <v>0</v>
      </c>
      <c r="F119" s="8">
        <v>0</v>
      </c>
      <c r="G119" s="8">
        <v>5</v>
      </c>
      <c r="H119" s="8">
        <v>0.41000000000000014</v>
      </c>
      <c r="I119" s="8">
        <v>8.75</v>
      </c>
      <c r="J119" s="8">
        <v>0</v>
      </c>
    </row>
    <row r="120" spans="1:10" ht="42" customHeight="1" x14ac:dyDescent="0.25">
      <c r="A120" s="14">
        <v>20</v>
      </c>
      <c r="B120" s="28" t="s">
        <v>95</v>
      </c>
      <c r="C120" s="8">
        <v>12.5</v>
      </c>
      <c r="D120" s="8">
        <v>0</v>
      </c>
      <c r="E120" s="8">
        <v>0</v>
      </c>
      <c r="F120" s="8">
        <v>0</v>
      </c>
      <c r="G120" s="8">
        <v>7.5</v>
      </c>
      <c r="H120" s="8">
        <v>0</v>
      </c>
      <c r="I120" s="8">
        <v>12.5</v>
      </c>
      <c r="J120" s="8">
        <v>0</v>
      </c>
    </row>
    <row r="121" spans="1:10" s="19" customFormat="1" ht="24.95" customHeight="1" x14ac:dyDescent="0.25">
      <c r="A121" s="16"/>
      <c r="B121" s="29" t="s">
        <v>94</v>
      </c>
      <c r="C121" s="18">
        <v>12.5</v>
      </c>
      <c r="D121" s="18">
        <v>0</v>
      </c>
      <c r="E121" s="18">
        <v>0</v>
      </c>
      <c r="F121" s="18">
        <v>0</v>
      </c>
      <c r="G121" s="18">
        <v>12.5</v>
      </c>
      <c r="H121" s="18">
        <v>0.41000000000000014</v>
      </c>
      <c r="I121" s="18">
        <v>21.25</v>
      </c>
      <c r="J121" s="18">
        <v>0</v>
      </c>
    </row>
    <row r="122" spans="1:10" ht="24.95" customHeight="1" x14ac:dyDescent="0.25">
      <c r="A122" s="14">
        <v>21</v>
      </c>
      <c r="B122" s="28" t="s">
        <v>96</v>
      </c>
      <c r="C122" s="8">
        <v>115</v>
      </c>
      <c r="D122" s="8">
        <v>2.1200000000000045</v>
      </c>
      <c r="E122" s="8">
        <v>50</v>
      </c>
      <c r="F122" s="8">
        <v>0</v>
      </c>
      <c r="G122" s="8">
        <v>0</v>
      </c>
      <c r="H122" s="8">
        <v>0</v>
      </c>
      <c r="I122" s="8">
        <v>2.5</v>
      </c>
      <c r="J122" s="8">
        <v>0.18999999999999995</v>
      </c>
    </row>
    <row r="123" spans="1:10" ht="24.95" customHeight="1" x14ac:dyDescent="0.25">
      <c r="A123" s="14">
        <v>22</v>
      </c>
      <c r="B123" s="28" t="s">
        <v>97</v>
      </c>
      <c r="C123" s="8">
        <v>37.5</v>
      </c>
      <c r="D123" s="8">
        <v>4.2199999999999989</v>
      </c>
      <c r="E123" s="8">
        <v>1.5</v>
      </c>
      <c r="F123" s="8">
        <v>0</v>
      </c>
      <c r="G123" s="8">
        <v>0</v>
      </c>
      <c r="H123" s="8">
        <v>0</v>
      </c>
      <c r="I123" s="8">
        <v>10.75</v>
      </c>
      <c r="J123" s="8">
        <v>0</v>
      </c>
    </row>
    <row r="124" spans="1:10" ht="24.95" customHeight="1" x14ac:dyDescent="0.25">
      <c r="A124" s="14">
        <v>23</v>
      </c>
      <c r="B124" s="28" t="s">
        <v>98</v>
      </c>
      <c r="C124" s="8">
        <v>11.25</v>
      </c>
      <c r="D124" s="8">
        <v>1.8500000000000227</v>
      </c>
      <c r="E124" s="8">
        <v>0</v>
      </c>
      <c r="F124" s="8">
        <v>0</v>
      </c>
      <c r="G124" s="8">
        <v>2.5</v>
      </c>
      <c r="H124" s="8">
        <v>0</v>
      </c>
      <c r="I124" s="8">
        <v>3.75</v>
      </c>
      <c r="J124" s="8">
        <v>0</v>
      </c>
    </row>
    <row r="125" spans="1:10" ht="24.95" customHeight="1" x14ac:dyDescent="0.25">
      <c r="A125" s="14">
        <v>24</v>
      </c>
      <c r="B125" s="28" t="s">
        <v>99</v>
      </c>
      <c r="C125" s="8">
        <v>15</v>
      </c>
      <c r="D125" s="8">
        <v>0</v>
      </c>
      <c r="E125" s="8">
        <v>3</v>
      </c>
      <c r="F125" s="8">
        <v>0</v>
      </c>
      <c r="G125" s="8">
        <v>6</v>
      </c>
      <c r="H125" s="8">
        <v>0</v>
      </c>
      <c r="I125" s="8">
        <v>0</v>
      </c>
      <c r="J125" s="8">
        <v>0</v>
      </c>
    </row>
    <row r="126" spans="1:10" s="19" customFormat="1" ht="24.95" customHeight="1" x14ac:dyDescent="0.25">
      <c r="A126" s="16"/>
      <c r="B126" s="29" t="s">
        <v>98</v>
      </c>
      <c r="C126" s="18">
        <v>26.25</v>
      </c>
      <c r="D126" s="18">
        <v>1.8500000000000227</v>
      </c>
      <c r="E126" s="18">
        <v>3</v>
      </c>
      <c r="F126" s="18">
        <v>0</v>
      </c>
      <c r="G126" s="18">
        <v>8.5</v>
      </c>
      <c r="H126" s="18">
        <v>0</v>
      </c>
      <c r="I126" s="18">
        <v>3.75</v>
      </c>
      <c r="J126" s="18">
        <v>0</v>
      </c>
    </row>
    <row r="127" spans="1:10" ht="24.95" customHeight="1" x14ac:dyDescent="0.25">
      <c r="A127" s="14">
        <v>25</v>
      </c>
      <c r="B127" s="28" t="s">
        <v>100</v>
      </c>
      <c r="C127" s="8">
        <v>25</v>
      </c>
      <c r="D127" s="63">
        <v>0</v>
      </c>
      <c r="E127" s="8">
        <v>0</v>
      </c>
      <c r="F127" s="8">
        <v>0</v>
      </c>
      <c r="G127" s="8">
        <v>2.5</v>
      </c>
      <c r="H127" s="8">
        <v>0</v>
      </c>
      <c r="I127" s="8">
        <v>0</v>
      </c>
      <c r="J127" s="8">
        <v>0</v>
      </c>
    </row>
    <row r="128" spans="1:10" ht="24.95" customHeight="1" x14ac:dyDescent="0.25">
      <c r="A128" s="14">
        <v>26</v>
      </c>
      <c r="B128" s="28" t="s">
        <v>101</v>
      </c>
      <c r="C128" s="8">
        <v>5</v>
      </c>
      <c r="D128" s="8">
        <v>0</v>
      </c>
      <c r="E128" s="8">
        <v>0</v>
      </c>
      <c r="F128" s="8">
        <v>0</v>
      </c>
      <c r="G128" s="8">
        <v>10</v>
      </c>
      <c r="H128" s="8">
        <v>0</v>
      </c>
      <c r="I128" s="8">
        <v>0</v>
      </c>
      <c r="J128" s="8">
        <v>0</v>
      </c>
    </row>
    <row r="129" spans="1:15" s="19" customFormat="1" ht="24.95" customHeight="1" x14ac:dyDescent="0.25">
      <c r="A129" s="16"/>
      <c r="B129" s="29" t="s">
        <v>100</v>
      </c>
      <c r="C129" s="18">
        <v>30</v>
      </c>
      <c r="D129" s="18">
        <v>0</v>
      </c>
      <c r="E129" s="18">
        <v>0</v>
      </c>
      <c r="F129" s="18">
        <v>0</v>
      </c>
      <c r="G129" s="18">
        <v>12.5</v>
      </c>
      <c r="H129" s="18">
        <v>0</v>
      </c>
      <c r="I129" s="18">
        <v>0</v>
      </c>
      <c r="J129" s="18">
        <v>0</v>
      </c>
    </row>
    <row r="130" spans="1:15" ht="24.95" customHeight="1" x14ac:dyDescent="0.25">
      <c r="A130" s="14">
        <v>27</v>
      </c>
      <c r="B130" s="28" t="s">
        <v>102</v>
      </c>
      <c r="C130" s="8">
        <v>50</v>
      </c>
      <c r="D130" s="8">
        <v>0</v>
      </c>
      <c r="E130" s="8">
        <v>1.25</v>
      </c>
      <c r="F130" s="8">
        <v>0</v>
      </c>
      <c r="G130" s="8">
        <v>6</v>
      </c>
      <c r="H130" s="8">
        <v>0</v>
      </c>
      <c r="I130" s="8">
        <v>2.6999999999999993</v>
      </c>
      <c r="J130" s="8">
        <v>0</v>
      </c>
    </row>
    <row r="131" spans="1:15" ht="24.95" customHeight="1" x14ac:dyDescent="0.25">
      <c r="A131" s="14">
        <v>28</v>
      </c>
      <c r="B131" s="28" t="s">
        <v>103</v>
      </c>
      <c r="C131" s="8">
        <v>137.5</v>
      </c>
      <c r="D131" s="8">
        <v>10</v>
      </c>
      <c r="E131" s="8">
        <v>35.5</v>
      </c>
      <c r="F131" s="8">
        <v>0</v>
      </c>
      <c r="G131" s="8">
        <v>15</v>
      </c>
      <c r="H131" s="8">
        <v>0</v>
      </c>
      <c r="I131" s="8">
        <v>12.5</v>
      </c>
      <c r="J131" s="8">
        <v>0</v>
      </c>
    </row>
    <row r="132" spans="1:15" ht="24.95" customHeight="1" x14ac:dyDescent="0.25">
      <c r="A132" s="14">
        <v>29</v>
      </c>
      <c r="B132" s="28" t="s">
        <v>104</v>
      </c>
      <c r="C132" s="8">
        <v>0</v>
      </c>
      <c r="D132" s="8">
        <v>0</v>
      </c>
      <c r="E132" s="8">
        <v>100.21999999999997</v>
      </c>
      <c r="F132" s="8">
        <v>6.9799999999999969</v>
      </c>
      <c r="G132" s="8">
        <v>2.5</v>
      </c>
      <c r="H132" s="8">
        <v>0</v>
      </c>
      <c r="I132" s="8">
        <v>0</v>
      </c>
      <c r="J132" s="8">
        <v>0</v>
      </c>
    </row>
    <row r="133" spans="1:15" ht="24.95" customHeight="1" x14ac:dyDescent="0.25">
      <c r="A133" s="14">
        <v>30</v>
      </c>
      <c r="B133" s="28" t="s">
        <v>105</v>
      </c>
      <c r="C133" s="8">
        <v>0</v>
      </c>
      <c r="D133" s="8">
        <v>1.75</v>
      </c>
      <c r="E133" s="8">
        <v>0</v>
      </c>
      <c r="F133" s="8">
        <v>0</v>
      </c>
      <c r="G133" s="8">
        <v>7.5</v>
      </c>
      <c r="H133" s="8">
        <v>0</v>
      </c>
      <c r="I133" s="8">
        <v>12.5</v>
      </c>
      <c r="J133" s="8">
        <v>0</v>
      </c>
    </row>
    <row r="134" spans="1:15" ht="24.95" customHeight="1" x14ac:dyDescent="0.25">
      <c r="A134" s="14">
        <v>31</v>
      </c>
      <c r="B134" s="28" t="s">
        <v>106</v>
      </c>
      <c r="C134" s="8">
        <v>45</v>
      </c>
      <c r="D134" s="8">
        <v>3.7299999999999969</v>
      </c>
      <c r="E134" s="8">
        <v>0</v>
      </c>
      <c r="F134" s="8">
        <v>0</v>
      </c>
      <c r="G134" s="8">
        <v>0</v>
      </c>
      <c r="H134" s="8">
        <v>0</v>
      </c>
      <c r="I134" s="8">
        <v>10</v>
      </c>
      <c r="J134" s="8">
        <v>0</v>
      </c>
    </row>
    <row r="135" spans="1:15" ht="24.95" customHeight="1" x14ac:dyDescent="0.25">
      <c r="A135" s="14">
        <v>32</v>
      </c>
      <c r="B135" s="28" t="s">
        <v>107</v>
      </c>
      <c r="C135" s="8">
        <v>10</v>
      </c>
      <c r="D135" s="8">
        <v>12.030000000000001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</row>
    <row r="136" spans="1:15" ht="24.95" customHeight="1" x14ac:dyDescent="0.25">
      <c r="A136" s="14">
        <v>33</v>
      </c>
      <c r="B136" s="28" t="s">
        <v>108</v>
      </c>
      <c r="C136" s="8">
        <v>92.399999999999977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</row>
    <row r="137" spans="1:15" ht="24.95" customHeight="1" x14ac:dyDescent="0.25">
      <c r="A137" s="14">
        <v>34</v>
      </c>
      <c r="B137" s="28" t="s">
        <v>109</v>
      </c>
      <c r="C137" s="8">
        <v>0</v>
      </c>
      <c r="D137" s="8">
        <v>0</v>
      </c>
      <c r="E137" s="8">
        <v>13.75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</row>
    <row r="138" spans="1:15" s="19" customFormat="1" ht="24.95" customHeight="1" x14ac:dyDescent="0.25">
      <c r="A138" s="16"/>
      <c r="B138" s="29" t="s">
        <v>108</v>
      </c>
      <c r="C138" s="18">
        <v>92.399999999999977</v>
      </c>
      <c r="D138" s="18">
        <v>0</v>
      </c>
      <c r="E138" s="18">
        <v>13.75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</row>
    <row r="139" spans="1:15" s="27" customFormat="1" ht="24.95" customHeight="1" x14ac:dyDescent="0.25">
      <c r="A139" s="24" t="s">
        <v>110</v>
      </c>
      <c r="B139" s="25" t="s">
        <v>111</v>
      </c>
      <c r="C139" s="26">
        <v>1510.6</v>
      </c>
      <c r="D139" s="26">
        <v>488.28000000000014</v>
      </c>
      <c r="E139" s="26">
        <v>588.72</v>
      </c>
      <c r="F139" s="26">
        <v>11.029999999999998</v>
      </c>
      <c r="G139" s="26">
        <v>305.3</v>
      </c>
      <c r="H139" s="26">
        <v>1.2700000000000005</v>
      </c>
      <c r="I139" s="26">
        <v>294.45</v>
      </c>
      <c r="J139" s="26">
        <v>0.18999999999999995</v>
      </c>
    </row>
    <row r="140" spans="1:15" ht="24.95" customHeight="1" x14ac:dyDescent="0.25">
      <c r="A140" s="14">
        <v>1</v>
      </c>
      <c r="B140" s="15" t="s">
        <v>112</v>
      </c>
      <c r="C140" s="8">
        <v>66.799999999999955</v>
      </c>
      <c r="D140" s="8">
        <v>8</v>
      </c>
      <c r="E140" s="8">
        <v>0</v>
      </c>
      <c r="F140" s="8">
        <v>0</v>
      </c>
      <c r="G140" s="8">
        <v>4.9999999999999929</v>
      </c>
      <c r="H140" s="8">
        <v>0</v>
      </c>
      <c r="I140" s="8">
        <v>0</v>
      </c>
      <c r="J140" s="8">
        <v>0</v>
      </c>
    </row>
    <row r="141" spans="1:15" ht="24.95" customHeight="1" x14ac:dyDescent="0.25">
      <c r="A141" s="14">
        <v>2</v>
      </c>
      <c r="B141" s="15" t="s">
        <v>113</v>
      </c>
      <c r="C141" s="8">
        <v>97.799999999999955</v>
      </c>
      <c r="D141" s="8">
        <v>100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</row>
    <row r="142" spans="1:15" ht="24.95" customHeight="1" x14ac:dyDescent="0.25">
      <c r="A142" s="14">
        <v>3</v>
      </c>
      <c r="B142" s="15" t="s">
        <v>114</v>
      </c>
      <c r="C142" s="8">
        <v>43.800000000000011</v>
      </c>
      <c r="D142" s="8">
        <v>5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M142" s="37"/>
      <c r="O142" s="37"/>
    </row>
    <row r="143" spans="1:15" s="19" customFormat="1" ht="24.95" customHeight="1" x14ac:dyDescent="0.25">
      <c r="A143" s="16"/>
      <c r="B143" s="17" t="s">
        <v>113</v>
      </c>
      <c r="C143" s="18">
        <v>141.59999999999997</v>
      </c>
      <c r="D143" s="18">
        <v>105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</row>
    <row r="144" spans="1:15" ht="24.95" customHeight="1" x14ac:dyDescent="0.25">
      <c r="A144" s="14">
        <v>4</v>
      </c>
      <c r="B144" s="15" t="s">
        <v>115</v>
      </c>
      <c r="C144" s="8">
        <v>148.79999999999995</v>
      </c>
      <c r="D144" s="8">
        <v>5</v>
      </c>
      <c r="E144" s="8">
        <v>0</v>
      </c>
      <c r="F144" s="8">
        <v>0</v>
      </c>
      <c r="G144" s="8">
        <v>0</v>
      </c>
      <c r="H144" s="8">
        <v>0</v>
      </c>
      <c r="I144" s="8">
        <v>15</v>
      </c>
      <c r="J144" s="8">
        <v>0</v>
      </c>
    </row>
    <row r="145" spans="1:10" ht="24.95" customHeight="1" x14ac:dyDescent="0.25">
      <c r="A145" s="14">
        <v>5</v>
      </c>
      <c r="B145" s="15" t="s">
        <v>116</v>
      </c>
      <c r="C145" s="8">
        <v>88.799999999999955</v>
      </c>
      <c r="D145" s="8">
        <v>4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</row>
    <row r="146" spans="1:10" s="19" customFormat="1" ht="24.95" customHeight="1" x14ac:dyDescent="0.25">
      <c r="A146" s="16"/>
      <c r="B146" s="17" t="s">
        <v>115</v>
      </c>
      <c r="C146" s="18">
        <v>237.59999999999991</v>
      </c>
      <c r="D146" s="18">
        <v>9</v>
      </c>
      <c r="E146" s="18">
        <v>0</v>
      </c>
      <c r="F146" s="18">
        <v>0</v>
      </c>
      <c r="G146" s="18">
        <v>0</v>
      </c>
      <c r="H146" s="18">
        <v>0</v>
      </c>
      <c r="I146" s="18">
        <v>15</v>
      </c>
      <c r="J146" s="18">
        <v>0</v>
      </c>
    </row>
    <row r="147" spans="1:10" ht="24.95" customHeight="1" x14ac:dyDescent="0.25">
      <c r="A147" s="14">
        <v>6</v>
      </c>
      <c r="B147" s="15" t="s">
        <v>117</v>
      </c>
      <c r="C147" s="8">
        <v>170.79999999999995</v>
      </c>
      <c r="D147" s="8">
        <v>2</v>
      </c>
      <c r="E147" s="8">
        <v>0</v>
      </c>
      <c r="F147" s="8">
        <v>0</v>
      </c>
      <c r="G147" s="8">
        <v>20</v>
      </c>
      <c r="H147" s="8">
        <v>0</v>
      </c>
      <c r="I147" s="8">
        <v>69.999999999999986</v>
      </c>
      <c r="J147" s="8">
        <v>6.7999999999999989</v>
      </c>
    </row>
    <row r="148" spans="1:10" ht="37.5" customHeight="1" x14ac:dyDescent="0.25">
      <c r="A148" s="14">
        <v>8</v>
      </c>
      <c r="B148" s="15" t="s">
        <v>118</v>
      </c>
      <c r="C148" s="8">
        <v>88.800000000000011</v>
      </c>
      <c r="D148" s="8">
        <v>1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</row>
    <row r="149" spans="1:10" s="19" customFormat="1" ht="24.95" customHeight="1" x14ac:dyDescent="0.25">
      <c r="A149" s="16"/>
      <c r="B149" s="17" t="s">
        <v>117</v>
      </c>
      <c r="C149" s="18">
        <v>259.59999999999997</v>
      </c>
      <c r="D149" s="18">
        <v>3</v>
      </c>
      <c r="E149" s="18">
        <v>0</v>
      </c>
      <c r="F149" s="18">
        <v>0</v>
      </c>
      <c r="G149" s="18">
        <v>20</v>
      </c>
      <c r="H149" s="18">
        <v>0</v>
      </c>
      <c r="I149" s="18">
        <v>69.999999999999986</v>
      </c>
      <c r="J149" s="18">
        <v>6.7999999999999989</v>
      </c>
    </row>
    <row r="150" spans="1:10" ht="24.95" customHeight="1" x14ac:dyDescent="0.25">
      <c r="A150" s="14">
        <v>9</v>
      </c>
      <c r="B150" s="15" t="s">
        <v>119</v>
      </c>
      <c r="C150" s="8">
        <v>808.54</v>
      </c>
      <c r="D150" s="8">
        <v>24.999999999999886</v>
      </c>
      <c r="E150" s="8">
        <v>0</v>
      </c>
      <c r="F150" s="8">
        <v>0</v>
      </c>
      <c r="G150" s="8">
        <v>28</v>
      </c>
      <c r="H150" s="8">
        <v>0</v>
      </c>
      <c r="I150" s="8">
        <v>60</v>
      </c>
      <c r="J150" s="8">
        <v>0</v>
      </c>
    </row>
    <row r="151" spans="1:10" ht="47.25" customHeight="1" x14ac:dyDescent="0.25">
      <c r="A151" s="14">
        <v>10</v>
      </c>
      <c r="B151" s="15" t="s">
        <v>120</v>
      </c>
      <c r="C151" s="8">
        <v>67.799999999999955</v>
      </c>
      <c r="D151" s="8">
        <v>5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</row>
    <row r="152" spans="1:10" ht="24.95" customHeight="1" x14ac:dyDescent="0.25">
      <c r="A152" s="14">
        <v>11</v>
      </c>
      <c r="B152" s="30" t="s">
        <v>121</v>
      </c>
      <c r="C152" s="8">
        <v>19.799999999999997</v>
      </c>
      <c r="D152" s="8">
        <v>1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</row>
    <row r="153" spans="1:10" ht="41.25" customHeight="1" x14ac:dyDescent="0.25">
      <c r="A153" s="14">
        <v>12</v>
      </c>
      <c r="B153" s="30" t="s">
        <v>122</v>
      </c>
      <c r="C153" s="8">
        <v>29.799999999999955</v>
      </c>
      <c r="D153" s="8">
        <v>3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</row>
    <row r="154" spans="1:10" ht="43.5" customHeight="1" x14ac:dyDescent="0.25">
      <c r="A154" s="14">
        <v>13</v>
      </c>
      <c r="B154" s="15" t="s">
        <v>123</v>
      </c>
      <c r="C154" s="8">
        <v>36.799999999999983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</row>
    <row r="155" spans="1:10" ht="48" customHeight="1" x14ac:dyDescent="0.25">
      <c r="A155" s="14">
        <v>14</v>
      </c>
      <c r="B155" s="30" t="s">
        <v>124</v>
      </c>
      <c r="C155" s="8">
        <v>27.800000000000011</v>
      </c>
      <c r="D155" s="8">
        <v>5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</row>
    <row r="156" spans="1:10" ht="24.95" customHeight="1" x14ac:dyDescent="0.25">
      <c r="A156" s="14">
        <v>15</v>
      </c>
      <c r="B156" s="30" t="s">
        <v>125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</row>
    <row r="157" spans="1:10" ht="45.75" customHeight="1" x14ac:dyDescent="0.25">
      <c r="A157" s="14">
        <v>16</v>
      </c>
      <c r="B157" s="30" t="s">
        <v>126</v>
      </c>
      <c r="C157" s="8">
        <v>17.799999999999997</v>
      </c>
      <c r="D157" s="8">
        <v>2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</row>
    <row r="158" spans="1:10" ht="24.95" customHeight="1" x14ac:dyDescent="0.25">
      <c r="A158" s="14">
        <v>17</v>
      </c>
      <c r="B158" s="8" t="s">
        <v>127</v>
      </c>
      <c r="C158" s="8">
        <v>25.799999999999955</v>
      </c>
      <c r="D158" s="8">
        <v>5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</row>
    <row r="159" spans="1:10" s="19" customFormat="1" ht="24.95" customHeight="1" x14ac:dyDescent="0.25">
      <c r="A159" s="16"/>
      <c r="B159" s="31" t="s">
        <v>119</v>
      </c>
      <c r="C159" s="18">
        <v>1034.1399999999996</v>
      </c>
      <c r="D159" s="18">
        <v>45.999999999999886</v>
      </c>
      <c r="E159" s="18">
        <v>0</v>
      </c>
      <c r="F159" s="18">
        <v>0</v>
      </c>
      <c r="G159" s="18">
        <v>28</v>
      </c>
      <c r="H159" s="18">
        <v>0</v>
      </c>
      <c r="I159" s="18">
        <v>60</v>
      </c>
      <c r="J159" s="18">
        <v>0</v>
      </c>
    </row>
    <row r="160" spans="1:10" ht="24.95" customHeight="1" x14ac:dyDescent="0.25">
      <c r="A160" s="14">
        <v>18</v>
      </c>
      <c r="B160" s="15" t="s">
        <v>128</v>
      </c>
      <c r="C160" s="8">
        <v>57.799999999999955</v>
      </c>
      <c r="D160" s="8">
        <v>8</v>
      </c>
      <c r="E160" s="8">
        <v>0</v>
      </c>
      <c r="F160" s="8">
        <v>0</v>
      </c>
      <c r="G160" s="8">
        <v>5.5099999999999909</v>
      </c>
      <c r="H160" s="8">
        <v>0</v>
      </c>
      <c r="I160" s="8">
        <v>12.320000000000007</v>
      </c>
      <c r="J160" s="8">
        <v>0</v>
      </c>
    </row>
    <row r="161" spans="1:10" ht="24.95" customHeight="1" x14ac:dyDescent="0.25">
      <c r="A161" s="14">
        <v>19</v>
      </c>
      <c r="B161" s="15" t="s">
        <v>129</v>
      </c>
      <c r="C161" s="8">
        <v>53.799999999999955</v>
      </c>
      <c r="D161" s="8">
        <v>8</v>
      </c>
      <c r="E161" s="8">
        <v>0</v>
      </c>
      <c r="F161" s="8">
        <v>0</v>
      </c>
      <c r="G161" s="8">
        <v>5</v>
      </c>
      <c r="H161" s="8">
        <v>0</v>
      </c>
      <c r="I161" s="8">
        <v>0</v>
      </c>
      <c r="J161" s="8">
        <v>0</v>
      </c>
    </row>
    <row r="162" spans="1:10" ht="40.5" customHeight="1" x14ac:dyDescent="0.25">
      <c r="A162" s="14">
        <v>20</v>
      </c>
      <c r="B162" s="15" t="s">
        <v>130</v>
      </c>
      <c r="C162" s="8">
        <v>29.799999999999983</v>
      </c>
      <c r="D162" s="8">
        <v>1.0000000000000036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</row>
    <row r="163" spans="1:10" s="19" customFormat="1" ht="24.95" customHeight="1" x14ac:dyDescent="0.25">
      <c r="A163" s="16"/>
      <c r="B163" s="17" t="s">
        <v>129</v>
      </c>
      <c r="C163" s="18">
        <v>83.599999999999937</v>
      </c>
      <c r="D163" s="18">
        <v>9.0000000000000036</v>
      </c>
      <c r="E163" s="18">
        <v>0</v>
      </c>
      <c r="F163" s="18">
        <v>0</v>
      </c>
      <c r="G163" s="18">
        <v>5</v>
      </c>
      <c r="H163" s="18">
        <v>0</v>
      </c>
      <c r="I163" s="18">
        <v>0</v>
      </c>
      <c r="J163" s="18">
        <v>0</v>
      </c>
    </row>
    <row r="164" spans="1:10" ht="24.95" customHeight="1" x14ac:dyDescent="0.25">
      <c r="A164" s="14">
        <v>21</v>
      </c>
      <c r="B164" s="15" t="s">
        <v>131</v>
      </c>
      <c r="C164" s="8">
        <v>611.59999999999991</v>
      </c>
      <c r="D164" s="8">
        <v>61.000000000000028</v>
      </c>
      <c r="E164" s="8">
        <v>0</v>
      </c>
      <c r="F164" s="8">
        <v>0</v>
      </c>
      <c r="G164" s="8">
        <v>15</v>
      </c>
      <c r="H164" s="8">
        <v>0</v>
      </c>
      <c r="I164" s="8">
        <v>125.00000000000006</v>
      </c>
      <c r="J164" s="8">
        <v>0</v>
      </c>
    </row>
    <row r="165" spans="1:10" ht="24.95" customHeight="1" x14ac:dyDescent="0.25">
      <c r="A165" s="14">
        <v>22</v>
      </c>
      <c r="B165" s="15" t="s">
        <v>132</v>
      </c>
      <c r="C165" s="8">
        <v>91.800000000000011</v>
      </c>
      <c r="D165" s="8">
        <v>9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</row>
    <row r="166" spans="1:10" ht="42" customHeight="1" x14ac:dyDescent="0.25">
      <c r="A166" s="14">
        <v>23</v>
      </c>
      <c r="B166" s="15" t="s">
        <v>133</v>
      </c>
      <c r="C166" s="8">
        <v>34.799999999999983</v>
      </c>
      <c r="D166" s="8">
        <v>2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</row>
    <row r="167" spans="1:10" s="19" customFormat="1" ht="24.95" customHeight="1" x14ac:dyDescent="0.25">
      <c r="A167" s="16"/>
      <c r="B167" s="17" t="s">
        <v>132</v>
      </c>
      <c r="C167" s="18">
        <v>126.6</v>
      </c>
      <c r="D167" s="18">
        <v>11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</row>
    <row r="168" spans="1:10" ht="24.95" customHeight="1" x14ac:dyDescent="0.25">
      <c r="A168" s="14">
        <v>24</v>
      </c>
      <c r="B168" s="15" t="s">
        <v>134</v>
      </c>
      <c r="C168" s="8">
        <v>43.799999999999955</v>
      </c>
      <c r="D168" s="8">
        <v>2.9999999999999858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</row>
    <row r="169" spans="1:10" ht="24.95" customHeight="1" x14ac:dyDescent="0.25">
      <c r="A169" s="14">
        <v>25</v>
      </c>
      <c r="B169" s="15" t="s">
        <v>135</v>
      </c>
      <c r="C169" s="8">
        <v>61.799999999999955</v>
      </c>
      <c r="D169" s="8">
        <v>8</v>
      </c>
      <c r="E169" s="8">
        <v>0</v>
      </c>
      <c r="F169" s="8">
        <v>0</v>
      </c>
      <c r="G169" s="8">
        <v>11.999999999999993</v>
      </c>
      <c r="H169" s="8">
        <v>0</v>
      </c>
      <c r="I169" s="8">
        <v>0</v>
      </c>
      <c r="J169" s="8">
        <v>0</v>
      </c>
    </row>
    <row r="170" spans="1:10" ht="45" customHeight="1" x14ac:dyDescent="0.25">
      <c r="A170" s="14">
        <v>26</v>
      </c>
      <c r="B170" s="15" t="s">
        <v>136</v>
      </c>
      <c r="C170" s="8">
        <v>45.800000000000011</v>
      </c>
      <c r="D170" s="8">
        <v>3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</row>
    <row r="171" spans="1:10" s="19" customFormat="1" ht="24.95" customHeight="1" x14ac:dyDescent="0.25">
      <c r="A171" s="16"/>
      <c r="B171" s="17" t="s">
        <v>135</v>
      </c>
      <c r="C171" s="18">
        <v>107.59999999999997</v>
      </c>
      <c r="D171" s="18">
        <v>11</v>
      </c>
      <c r="E171" s="18">
        <v>0</v>
      </c>
      <c r="F171" s="18">
        <v>0</v>
      </c>
      <c r="G171" s="18">
        <v>11.999999999999993</v>
      </c>
      <c r="H171" s="18">
        <v>0</v>
      </c>
      <c r="I171" s="18">
        <v>0</v>
      </c>
      <c r="J171" s="18">
        <v>0</v>
      </c>
    </row>
    <row r="172" spans="1:10" ht="44.25" customHeight="1" x14ac:dyDescent="0.25">
      <c r="A172" s="14">
        <v>27</v>
      </c>
      <c r="B172" s="15" t="s">
        <v>137</v>
      </c>
      <c r="C172" s="8">
        <v>88.799999999999955</v>
      </c>
      <c r="D172" s="8">
        <v>35.000000000000028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</row>
    <row r="173" spans="1:10" ht="24.95" customHeight="1" x14ac:dyDescent="0.25">
      <c r="A173" s="14">
        <v>28</v>
      </c>
      <c r="B173" s="15" t="s">
        <v>138</v>
      </c>
      <c r="C173" s="8">
        <v>0</v>
      </c>
      <c r="D173" s="8">
        <v>0</v>
      </c>
      <c r="E173" s="8">
        <v>150.00000000000011</v>
      </c>
      <c r="F173" s="8">
        <v>10.030000000000001</v>
      </c>
      <c r="G173" s="8">
        <v>10</v>
      </c>
      <c r="H173" s="8">
        <v>0</v>
      </c>
      <c r="I173" s="8">
        <v>0</v>
      </c>
      <c r="J173" s="8">
        <v>0</v>
      </c>
    </row>
    <row r="174" spans="1:10" ht="24.95" customHeight="1" x14ac:dyDescent="0.25">
      <c r="A174" s="14">
        <v>29</v>
      </c>
      <c r="B174" s="15" t="s">
        <v>139</v>
      </c>
      <c r="C174" s="8">
        <v>0</v>
      </c>
      <c r="D174" s="8">
        <v>0</v>
      </c>
      <c r="E174" s="8">
        <v>90</v>
      </c>
      <c r="F174" s="8">
        <v>10</v>
      </c>
      <c r="G174" s="8">
        <v>30</v>
      </c>
      <c r="H174" s="8">
        <v>3.5</v>
      </c>
      <c r="I174" s="8">
        <v>17</v>
      </c>
      <c r="J174" s="8">
        <v>0</v>
      </c>
    </row>
    <row r="175" spans="1:10" ht="24.95" customHeight="1" x14ac:dyDescent="0.25">
      <c r="A175" s="14">
        <v>30</v>
      </c>
      <c r="B175" s="15" t="s">
        <v>140</v>
      </c>
      <c r="C175" s="8">
        <v>40.800000000000011</v>
      </c>
      <c r="D175" s="8">
        <v>0</v>
      </c>
      <c r="E175" s="8">
        <v>50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</row>
    <row r="176" spans="1:10" s="19" customFormat="1" ht="24.95" customHeight="1" x14ac:dyDescent="0.25">
      <c r="A176" s="16"/>
      <c r="B176" s="17" t="s">
        <v>139</v>
      </c>
      <c r="C176" s="18">
        <v>40.800000000000011</v>
      </c>
      <c r="D176" s="18">
        <v>0</v>
      </c>
      <c r="E176" s="18">
        <v>140</v>
      </c>
      <c r="F176" s="18">
        <v>10</v>
      </c>
      <c r="G176" s="18">
        <v>30</v>
      </c>
      <c r="H176" s="18">
        <v>3.5</v>
      </c>
      <c r="I176" s="18">
        <v>17</v>
      </c>
      <c r="J176" s="18">
        <v>0</v>
      </c>
    </row>
    <row r="177" spans="1:11" ht="24.95" customHeight="1" x14ac:dyDescent="0.25">
      <c r="A177" s="14">
        <v>32</v>
      </c>
      <c r="B177" s="15" t="s">
        <v>141</v>
      </c>
      <c r="C177" s="8">
        <v>0</v>
      </c>
      <c r="D177" s="8">
        <v>0</v>
      </c>
      <c r="E177" s="8">
        <v>200</v>
      </c>
      <c r="F177" s="8">
        <v>6</v>
      </c>
      <c r="G177" s="8">
        <v>35</v>
      </c>
      <c r="H177" s="8">
        <v>1.8499999999999996</v>
      </c>
      <c r="I177" s="8">
        <v>0</v>
      </c>
      <c r="J177" s="8">
        <v>0</v>
      </c>
    </row>
    <row r="178" spans="1:11" ht="24.95" customHeight="1" x14ac:dyDescent="0.25">
      <c r="A178" s="14">
        <v>33</v>
      </c>
      <c r="B178" s="15" t="s">
        <v>142</v>
      </c>
      <c r="C178" s="8">
        <v>95.799999999999955</v>
      </c>
      <c r="D178" s="8">
        <v>16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</row>
    <row r="179" spans="1:11" ht="24.95" customHeight="1" x14ac:dyDescent="0.25">
      <c r="A179" s="14">
        <v>34</v>
      </c>
      <c r="B179" s="15" t="s">
        <v>143</v>
      </c>
      <c r="C179" s="8">
        <v>100.80000000000007</v>
      </c>
      <c r="D179" s="8">
        <v>335.71000000000004</v>
      </c>
      <c r="E179" s="8">
        <v>0</v>
      </c>
      <c r="F179" s="8">
        <v>0</v>
      </c>
      <c r="G179" s="8">
        <v>15</v>
      </c>
      <c r="H179" s="8">
        <v>0</v>
      </c>
      <c r="I179" s="8">
        <v>40.000000000000014</v>
      </c>
      <c r="J179" s="8">
        <v>0</v>
      </c>
    </row>
    <row r="180" spans="1:11" ht="24.95" customHeight="1" x14ac:dyDescent="0.25">
      <c r="A180" s="14">
        <v>35</v>
      </c>
      <c r="B180" s="15" t="s">
        <v>144</v>
      </c>
      <c r="C180" s="8">
        <v>82.800000000000068</v>
      </c>
      <c r="D180" s="8">
        <v>2</v>
      </c>
      <c r="E180" s="8">
        <v>0</v>
      </c>
      <c r="F180" s="8">
        <v>0</v>
      </c>
      <c r="G180" s="8">
        <v>13.999999999999993</v>
      </c>
      <c r="H180" s="8">
        <v>0</v>
      </c>
      <c r="I180" s="8">
        <v>25</v>
      </c>
      <c r="J180" s="8">
        <v>0</v>
      </c>
    </row>
    <row r="181" spans="1:11" s="19" customFormat="1" ht="24.95" customHeight="1" x14ac:dyDescent="0.25">
      <c r="A181" s="16"/>
      <c r="B181" s="17" t="s">
        <v>143</v>
      </c>
      <c r="C181" s="18">
        <v>183.60000000000014</v>
      </c>
      <c r="D181" s="18">
        <v>337.71000000000004</v>
      </c>
      <c r="E181" s="18">
        <v>0</v>
      </c>
      <c r="F181" s="18">
        <v>0</v>
      </c>
      <c r="G181" s="18">
        <v>28.999999999999993</v>
      </c>
      <c r="H181" s="18">
        <v>0</v>
      </c>
      <c r="I181" s="18">
        <v>65.000000000000014</v>
      </c>
      <c r="J181" s="18">
        <v>0</v>
      </c>
    </row>
    <row r="182" spans="1:11" ht="42" customHeight="1" x14ac:dyDescent="0.25">
      <c r="A182" s="14">
        <v>36</v>
      </c>
      <c r="B182" s="15" t="s">
        <v>145</v>
      </c>
      <c r="C182" s="8">
        <v>50.800000000000068</v>
      </c>
      <c r="D182" s="8">
        <v>0</v>
      </c>
      <c r="E182" s="8">
        <v>0</v>
      </c>
      <c r="F182" s="8">
        <v>0</v>
      </c>
      <c r="G182" s="8">
        <v>4.9999999999999929</v>
      </c>
      <c r="H182" s="8">
        <v>0</v>
      </c>
      <c r="I182" s="8">
        <v>10</v>
      </c>
      <c r="J182" s="8">
        <v>0</v>
      </c>
    </row>
    <row r="183" spans="1:11" ht="25.5" customHeight="1" x14ac:dyDescent="0.25">
      <c r="A183" s="14">
        <v>37</v>
      </c>
      <c r="B183" s="15" t="s">
        <v>146</v>
      </c>
      <c r="C183" s="8">
        <v>97.799999999999955</v>
      </c>
      <c r="D183" s="8">
        <v>24</v>
      </c>
      <c r="E183" s="8">
        <v>0</v>
      </c>
      <c r="F183" s="8">
        <v>0</v>
      </c>
      <c r="G183" s="8">
        <v>0</v>
      </c>
      <c r="H183" s="8">
        <v>0</v>
      </c>
      <c r="I183" s="8">
        <v>20</v>
      </c>
      <c r="J183" s="8">
        <v>0</v>
      </c>
    </row>
    <row r="184" spans="1:11" ht="45" customHeight="1" x14ac:dyDescent="0.25">
      <c r="A184" s="14">
        <v>38</v>
      </c>
      <c r="B184" s="15" t="s">
        <v>147</v>
      </c>
      <c r="C184" s="8">
        <v>40.800000000000011</v>
      </c>
      <c r="D184" s="8">
        <v>5</v>
      </c>
      <c r="E184" s="8">
        <v>16.050000000000011</v>
      </c>
      <c r="F184" s="8">
        <v>9</v>
      </c>
      <c r="G184" s="8">
        <v>10</v>
      </c>
      <c r="H184" s="8">
        <v>0</v>
      </c>
      <c r="I184" s="8">
        <v>0</v>
      </c>
      <c r="J184" s="8">
        <v>4.43</v>
      </c>
    </row>
    <row r="185" spans="1:11" s="19" customFormat="1" ht="24.95" customHeight="1" x14ac:dyDescent="0.25">
      <c r="A185" s="16"/>
      <c r="B185" s="17" t="s">
        <v>146</v>
      </c>
      <c r="C185" s="18">
        <v>138.59999999999997</v>
      </c>
      <c r="D185" s="18">
        <v>29</v>
      </c>
      <c r="E185" s="18">
        <v>16.050000000000011</v>
      </c>
      <c r="F185" s="18">
        <v>9</v>
      </c>
      <c r="G185" s="18">
        <v>10</v>
      </c>
      <c r="H185" s="18">
        <v>0</v>
      </c>
      <c r="I185" s="18">
        <v>20</v>
      </c>
      <c r="J185" s="18">
        <v>4.43</v>
      </c>
    </row>
    <row r="186" spans="1:11" s="27" customFormat="1" ht="24.95" customHeight="1" x14ac:dyDescent="0.25">
      <c r="A186" s="24" t="s">
        <v>148</v>
      </c>
      <c r="B186" s="25" t="s">
        <v>149</v>
      </c>
      <c r="C186" s="26">
        <v>3369.1399999999994</v>
      </c>
      <c r="D186" s="26">
        <v>691.70999999999992</v>
      </c>
      <c r="E186" s="26">
        <v>506.05000000000013</v>
      </c>
      <c r="F186" s="26">
        <v>35.03</v>
      </c>
      <c r="G186" s="26">
        <v>209.50999999999996</v>
      </c>
      <c r="H186" s="26">
        <v>5.35</v>
      </c>
      <c r="I186" s="26">
        <v>394.32000000000005</v>
      </c>
      <c r="J186" s="26">
        <v>11.229999999999999</v>
      </c>
    </row>
    <row r="187" spans="1:11" ht="24.95" customHeight="1" x14ac:dyDescent="0.25">
      <c r="A187" s="14">
        <v>1</v>
      </c>
      <c r="B187" s="15" t="s">
        <v>150</v>
      </c>
      <c r="C187" s="8">
        <v>125</v>
      </c>
      <c r="D187" s="8">
        <v>22.5</v>
      </c>
      <c r="E187" s="63">
        <v>0</v>
      </c>
      <c r="F187" s="8">
        <v>0</v>
      </c>
      <c r="G187" s="8">
        <v>2.5999999999999996</v>
      </c>
      <c r="H187" s="8">
        <v>5</v>
      </c>
      <c r="I187" s="63">
        <v>0</v>
      </c>
      <c r="J187" s="8">
        <v>1.0000000000001563E-2</v>
      </c>
      <c r="K187" s="37"/>
    </row>
    <row r="188" spans="1:11" s="19" customFormat="1" ht="24.95" customHeight="1" x14ac:dyDescent="0.25">
      <c r="A188" s="16"/>
      <c r="B188" s="17" t="s">
        <v>150</v>
      </c>
      <c r="C188" s="18">
        <v>125</v>
      </c>
      <c r="D188" s="18">
        <v>22.5</v>
      </c>
      <c r="E188" s="18">
        <v>0</v>
      </c>
      <c r="F188" s="18">
        <v>0</v>
      </c>
      <c r="G188" s="18">
        <v>2.5999999999999996</v>
      </c>
      <c r="H188" s="18">
        <v>5</v>
      </c>
      <c r="I188" s="18">
        <v>0</v>
      </c>
      <c r="J188" s="18">
        <v>1.0000000000001563E-2</v>
      </c>
    </row>
    <row r="189" spans="1:11" ht="24.95" customHeight="1" x14ac:dyDescent="0.25">
      <c r="A189" s="14">
        <v>2</v>
      </c>
      <c r="B189" s="15" t="s">
        <v>151</v>
      </c>
      <c r="C189" s="8">
        <v>81.25</v>
      </c>
      <c r="D189" s="8">
        <v>24.159999999999997</v>
      </c>
      <c r="E189" s="8">
        <v>0</v>
      </c>
      <c r="F189" s="8">
        <v>0</v>
      </c>
      <c r="G189" s="8">
        <v>8.75</v>
      </c>
      <c r="H189" s="8">
        <v>0.5</v>
      </c>
      <c r="I189" s="8">
        <v>6.25</v>
      </c>
      <c r="J189" s="8">
        <v>3.1300000000000026</v>
      </c>
    </row>
    <row r="190" spans="1:11" ht="24.95" customHeight="1" x14ac:dyDescent="0.25">
      <c r="A190" s="14">
        <v>3</v>
      </c>
      <c r="B190" s="15" t="s">
        <v>152</v>
      </c>
      <c r="C190" s="8">
        <v>23.870000000000005</v>
      </c>
      <c r="D190" s="8">
        <v>13.369999999999997</v>
      </c>
      <c r="E190" s="8">
        <v>0</v>
      </c>
      <c r="F190" s="8">
        <v>0</v>
      </c>
      <c r="G190" s="8">
        <v>0.75</v>
      </c>
      <c r="H190" s="8">
        <v>0</v>
      </c>
      <c r="I190" s="8">
        <v>23.75</v>
      </c>
      <c r="J190" s="8">
        <v>0</v>
      </c>
    </row>
    <row r="191" spans="1:11" ht="24.95" customHeight="1" x14ac:dyDescent="0.25">
      <c r="A191" s="14">
        <v>4</v>
      </c>
      <c r="B191" s="15" t="s">
        <v>153</v>
      </c>
      <c r="C191" s="8">
        <v>13.75</v>
      </c>
      <c r="D191" s="8">
        <v>3</v>
      </c>
      <c r="E191" s="8">
        <v>0</v>
      </c>
      <c r="F191" s="8">
        <v>0</v>
      </c>
      <c r="G191" s="8">
        <v>0.5</v>
      </c>
      <c r="H191" s="8">
        <v>0</v>
      </c>
      <c r="I191" s="8">
        <v>7.5</v>
      </c>
      <c r="J191" s="8">
        <v>0</v>
      </c>
    </row>
    <row r="192" spans="1:11" s="19" customFormat="1" ht="24.95" customHeight="1" x14ac:dyDescent="0.25">
      <c r="A192" s="16"/>
      <c r="B192" s="17" t="s">
        <v>151</v>
      </c>
      <c r="C192" s="18">
        <v>118.87</v>
      </c>
      <c r="D192" s="18">
        <v>40.529999999999994</v>
      </c>
      <c r="E192" s="18">
        <v>0</v>
      </c>
      <c r="F192" s="18">
        <v>0</v>
      </c>
      <c r="G192" s="18">
        <v>10</v>
      </c>
      <c r="H192" s="18">
        <v>0.5</v>
      </c>
      <c r="I192" s="18">
        <v>37.5</v>
      </c>
      <c r="J192" s="18">
        <v>3.1300000000000026</v>
      </c>
    </row>
    <row r="193" spans="1:10" ht="24.95" customHeight="1" x14ac:dyDescent="0.25">
      <c r="A193" s="14">
        <v>5</v>
      </c>
      <c r="B193" s="15" t="s">
        <v>154</v>
      </c>
      <c r="C193" s="8">
        <v>101.25999999999999</v>
      </c>
      <c r="D193" s="8">
        <v>10</v>
      </c>
      <c r="E193" s="8">
        <v>0</v>
      </c>
      <c r="F193" s="8">
        <v>0</v>
      </c>
      <c r="G193" s="8">
        <v>6.25</v>
      </c>
      <c r="H193" s="8">
        <v>1.25</v>
      </c>
      <c r="I193" s="63">
        <v>0</v>
      </c>
      <c r="J193" s="8">
        <v>0</v>
      </c>
    </row>
    <row r="194" spans="1:10" ht="24.95" customHeight="1" x14ac:dyDescent="0.25">
      <c r="A194" s="14">
        <v>6</v>
      </c>
      <c r="B194" s="15" t="s">
        <v>155</v>
      </c>
      <c r="C194" s="8">
        <v>121.25</v>
      </c>
      <c r="D194" s="8">
        <v>33.120000000000005</v>
      </c>
      <c r="E194" s="8">
        <v>0</v>
      </c>
      <c r="F194" s="8">
        <v>0</v>
      </c>
      <c r="G194" s="8">
        <v>0</v>
      </c>
      <c r="H194" s="8">
        <v>0</v>
      </c>
      <c r="I194" s="8">
        <v>0.61999999999999744</v>
      </c>
      <c r="J194" s="8">
        <v>0</v>
      </c>
    </row>
    <row r="195" spans="1:10" ht="24.95" customHeight="1" x14ac:dyDescent="0.25">
      <c r="A195" s="14">
        <v>7</v>
      </c>
      <c r="B195" s="15" t="s">
        <v>156</v>
      </c>
      <c r="C195" s="8">
        <v>4.0499999999999972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</row>
    <row r="196" spans="1:10" s="19" customFormat="1" ht="24.95" customHeight="1" x14ac:dyDescent="0.25">
      <c r="A196" s="16"/>
      <c r="B196" s="17" t="s">
        <v>155</v>
      </c>
      <c r="C196" s="18">
        <v>125.3</v>
      </c>
      <c r="D196" s="18">
        <v>33.120000000000005</v>
      </c>
      <c r="E196" s="18">
        <v>0</v>
      </c>
      <c r="F196" s="18">
        <v>0</v>
      </c>
      <c r="G196" s="18">
        <v>0</v>
      </c>
      <c r="H196" s="18">
        <v>0</v>
      </c>
      <c r="I196" s="18">
        <v>0.61999999999999744</v>
      </c>
      <c r="J196" s="18">
        <v>0</v>
      </c>
    </row>
    <row r="197" spans="1:10" ht="24.95" customHeight="1" x14ac:dyDescent="0.25">
      <c r="A197" s="14">
        <v>8</v>
      </c>
      <c r="B197" s="15" t="s">
        <v>157</v>
      </c>
      <c r="C197" s="8">
        <v>0</v>
      </c>
      <c r="D197" s="8">
        <v>0</v>
      </c>
      <c r="E197" s="8">
        <v>275.90000000000009</v>
      </c>
      <c r="F197" s="8">
        <v>46.300000000000011</v>
      </c>
      <c r="G197" s="63">
        <v>2.2204460492503131E-15</v>
      </c>
      <c r="H197" s="8">
        <v>2.8400000000000034</v>
      </c>
      <c r="I197" s="8">
        <v>11.64</v>
      </c>
      <c r="J197" s="8">
        <v>0</v>
      </c>
    </row>
    <row r="198" spans="1:10" ht="24.95" customHeight="1" x14ac:dyDescent="0.25">
      <c r="A198" s="14">
        <v>9</v>
      </c>
      <c r="B198" s="15" t="s">
        <v>158</v>
      </c>
      <c r="C198" s="8">
        <v>100.30999999999995</v>
      </c>
      <c r="D198" s="8">
        <v>17.5</v>
      </c>
      <c r="E198" s="8">
        <v>22.5</v>
      </c>
      <c r="F198" s="8">
        <v>0</v>
      </c>
      <c r="G198" s="8">
        <v>10</v>
      </c>
      <c r="H198" s="8">
        <v>5</v>
      </c>
      <c r="I198" s="8">
        <v>1.25</v>
      </c>
      <c r="J198" s="8">
        <v>0.92999999999999972</v>
      </c>
    </row>
    <row r="199" spans="1:10" ht="24.95" customHeight="1" x14ac:dyDescent="0.25">
      <c r="A199" s="14">
        <v>10</v>
      </c>
      <c r="B199" s="15" t="s">
        <v>159</v>
      </c>
      <c r="C199" s="8">
        <v>65.5</v>
      </c>
      <c r="D199" s="8">
        <v>7.5</v>
      </c>
      <c r="E199" s="8">
        <v>0</v>
      </c>
      <c r="F199" s="8">
        <v>0</v>
      </c>
      <c r="G199" s="8">
        <v>12.04</v>
      </c>
      <c r="H199" s="8">
        <v>2</v>
      </c>
      <c r="I199" s="8">
        <v>10</v>
      </c>
      <c r="J199" s="8">
        <v>1.9500000000000002</v>
      </c>
    </row>
    <row r="200" spans="1:10" ht="24.95" customHeight="1" x14ac:dyDescent="0.25">
      <c r="A200" s="14">
        <v>11</v>
      </c>
      <c r="B200" s="15" t="s">
        <v>160</v>
      </c>
      <c r="C200" s="8">
        <v>64.050000000000011</v>
      </c>
      <c r="D200" s="8">
        <v>0.75</v>
      </c>
      <c r="E200" s="63">
        <v>0</v>
      </c>
      <c r="F200" s="8">
        <v>0</v>
      </c>
      <c r="G200" s="8">
        <v>5.620000000000001</v>
      </c>
      <c r="H200" s="8">
        <v>0</v>
      </c>
      <c r="I200" s="8">
        <v>20.310000000000002</v>
      </c>
      <c r="J200" s="8">
        <v>1.870000000000001</v>
      </c>
    </row>
    <row r="201" spans="1:10" ht="24.95" customHeight="1" x14ac:dyDescent="0.25">
      <c r="A201" s="14">
        <v>12</v>
      </c>
      <c r="B201" s="15" t="s">
        <v>161</v>
      </c>
      <c r="C201" s="8">
        <v>10.5</v>
      </c>
      <c r="D201" s="8">
        <v>4.6500000000000004</v>
      </c>
      <c r="E201" s="63">
        <v>18.75</v>
      </c>
      <c r="F201" s="8">
        <v>0</v>
      </c>
      <c r="G201" s="8">
        <v>0</v>
      </c>
      <c r="H201" s="8">
        <v>0</v>
      </c>
      <c r="I201" s="8">
        <v>5</v>
      </c>
      <c r="J201" s="8">
        <v>0</v>
      </c>
    </row>
    <row r="202" spans="1:10" ht="24.95" customHeight="1" x14ac:dyDescent="0.25">
      <c r="A202" s="14">
        <v>13</v>
      </c>
      <c r="B202" s="15" t="s">
        <v>162</v>
      </c>
      <c r="C202" s="8">
        <v>5.3000000000000007</v>
      </c>
      <c r="D202" s="8">
        <v>3.25</v>
      </c>
      <c r="E202" s="8">
        <v>3.75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</row>
    <row r="203" spans="1:10" ht="24.95" customHeight="1" x14ac:dyDescent="0.25">
      <c r="A203" s="14">
        <v>14</v>
      </c>
      <c r="B203" s="15" t="s">
        <v>163</v>
      </c>
      <c r="C203" s="8">
        <v>9.75</v>
      </c>
      <c r="D203" s="8">
        <v>2.58</v>
      </c>
      <c r="E203" s="8">
        <v>3.75</v>
      </c>
      <c r="F203" s="8">
        <v>0</v>
      </c>
      <c r="G203" s="8">
        <v>0</v>
      </c>
      <c r="H203" s="8">
        <v>0</v>
      </c>
      <c r="I203" s="8">
        <v>4.68</v>
      </c>
      <c r="J203" s="8">
        <v>0</v>
      </c>
    </row>
    <row r="204" spans="1:10" ht="24.95" customHeight="1" x14ac:dyDescent="0.25">
      <c r="A204" s="14">
        <v>15</v>
      </c>
      <c r="B204" s="15" t="s">
        <v>164</v>
      </c>
      <c r="C204" s="8">
        <v>7.8700000000000045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</row>
    <row r="205" spans="1:10" ht="24.95" customHeight="1" x14ac:dyDescent="0.25">
      <c r="A205" s="14">
        <v>16</v>
      </c>
      <c r="B205" s="15" t="s">
        <v>165</v>
      </c>
      <c r="C205" s="8">
        <v>18.25</v>
      </c>
      <c r="D205" s="8">
        <v>28.950000000000003</v>
      </c>
      <c r="E205" s="8">
        <v>0</v>
      </c>
      <c r="F205" s="8">
        <v>0</v>
      </c>
      <c r="G205" s="8">
        <v>3.75</v>
      </c>
      <c r="H205" s="8">
        <v>0</v>
      </c>
      <c r="I205" s="8">
        <v>12.5</v>
      </c>
      <c r="J205" s="8">
        <v>0</v>
      </c>
    </row>
    <row r="206" spans="1:10" s="19" customFormat="1" ht="24.95" customHeight="1" x14ac:dyDescent="0.25">
      <c r="A206" s="16"/>
      <c r="B206" s="17" t="s">
        <v>160</v>
      </c>
      <c r="C206" s="18">
        <v>115.72000000000001</v>
      </c>
      <c r="D206" s="18">
        <v>40.180000000000007</v>
      </c>
      <c r="E206" s="18">
        <v>26.25</v>
      </c>
      <c r="F206" s="18">
        <v>0</v>
      </c>
      <c r="G206" s="18">
        <v>9.370000000000001</v>
      </c>
      <c r="H206" s="18">
        <v>0</v>
      </c>
      <c r="I206" s="18">
        <v>42.49</v>
      </c>
      <c r="J206" s="18">
        <v>1.870000000000001</v>
      </c>
    </row>
    <row r="207" spans="1:10" ht="24.95" customHeight="1" x14ac:dyDescent="0.25">
      <c r="A207" s="14">
        <v>17</v>
      </c>
      <c r="B207" s="15" t="s">
        <v>166</v>
      </c>
      <c r="C207" s="8">
        <v>64.509999999999991</v>
      </c>
      <c r="D207" s="63">
        <v>0</v>
      </c>
      <c r="E207" s="8">
        <v>86.25</v>
      </c>
      <c r="F207" s="8">
        <v>0</v>
      </c>
      <c r="G207" s="8">
        <v>5</v>
      </c>
      <c r="H207" s="8">
        <v>0</v>
      </c>
      <c r="I207" s="63">
        <v>0</v>
      </c>
      <c r="J207" s="63">
        <v>0</v>
      </c>
    </row>
    <row r="208" spans="1:10" ht="24.95" customHeight="1" x14ac:dyDescent="0.25">
      <c r="A208" s="14">
        <v>18</v>
      </c>
      <c r="B208" s="15" t="s">
        <v>167</v>
      </c>
      <c r="C208" s="8">
        <v>20.850000000000023</v>
      </c>
      <c r="D208" s="8">
        <v>1.25</v>
      </c>
      <c r="E208" s="8">
        <v>0</v>
      </c>
      <c r="F208" s="8">
        <v>0</v>
      </c>
      <c r="G208" s="8">
        <v>0</v>
      </c>
      <c r="H208" s="8">
        <v>0</v>
      </c>
      <c r="I208" s="8">
        <v>6.3800000000000026</v>
      </c>
      <c r="J208" s="8">
        <v>3.7899999999999991</v>
      </c>
    </row>
    <row r="209" spans="1:10" ht="24.95" customHeight="1" x14ac:dyDescent="0.25">
      <c r="A209" s="14">
        <v>19</v>
      </c>
      <c r="B209" s="15" t="s">
        <v>168</v>
      </c>
      <c r="C209" s="8">
        <v>18.75</v>
      </c>
      <c r="D209" s="8">
        <v>7.82</v>
      </c>
      <c r="E209" s="8">
        <v>0</v>
      </c>
      <c r="F209" s="8">
        <v>0</v>
      </c>
      <c r="G209" s="8">
        <v>12</v>
      </c>
      <c r="H209" s="8">
        <v>1.54</v>
      </c>
      <c r="I209" s="8">
        <v>5</v>
      </c>
      <c r="J209" s="8">
        <v>0</v>
      </c>
    </row>
    <row r="210" spans="1:10" s="19" customFormat="1" ht="24.95" customHeight="1" x14ac:dyDescent="0.25">
      <c r="A210" s="16"/>
      <c r="B210" s="17" t="s">
        <v>167</v>
      </c>
      <c r="C210" s="18">
        <v>39.600000000000023</v>
      </c>
      <c r="D210" s="18">
        <v>9.07</v>
      </c>
      <c r="E210" s="18">
        <v>0</v>
      </c>
      <c r="F210" s="18">
        <v>0</v>
      </c>
      <c r="G210" s="18">
        <v>12</v>
      </c>
      <c r="H210" s="18">
        <v>1.54</v>
      </c>
      <c r="I210" s="18">
        <v>11.380000000000003</v>
      </c>
      <c r="J210" s="18">
        <v>3.7899999999999991</v>
      </c>
    </row>
    <row r="211" spans="1:10" ht="24.95" customHeight="1" x14ac:dyDescent="0.25">
      <c r="A211" s="14">
        <v>20</v>
      </c>
      <c r="B211" s="15" t="s">
        <v>169</v>
      </c>
      <c r="C211" s="8">
        <v>41.25</v>
      </c>
      <c r="D211" s="8">
        <v>18.120000000000005</v>
      </c>
      <c r="E211" s="8">
        <v>0</v>
      </c>
      <c r="F211" s="8">
        <v>0</v>
      </c>
      <c r="G211" s="8">
        <v>3.33</v>
      </c>
      <c r="H211" s="8">
        <v>0</v>
      </c>
      <c r="I211" s="8">
        <v>0</v>
      </c>
      <c r="J211" s="8">
        <v>0</v>
      </c>
    </row>
    <row r="212" spans="1:10" ht="24.95" customHeight="1" x14ac:dyDescent="0.25">
      <c r="A212" s="14">
        <v>21</v>
      </c>
      <c r="B212" s="15" t="s">
        <v>170</v>
      </c>
      <c r="C212" s="8">
        <v>4.6199999999999974</v>
      </c>
      <c r="D212" s="8">
        <v>3.75</v>
      </c>
      <c r="E212" s="8">
        <v>3.75</v>
      </c>
      <c r="F212" s="8">
        <v>0</v>
      </c>
      <c r="G212" s="8">
        <v>3.33</v>
      </c>
      <c r="H212" s="8">
        <v>0</v>
      </c>
      <c r="I212" s="8">
        <v>8.75</v>
      </c>
      <c r="J212" s="8">
        <v>0</v>
      </c>
    </row>
    <row r="213" spans="1:10" ht="24.95" customHeight="1" x14ac:dyDescent="0.25">
      <c r="A213" s="14">
        <v>22</v>
      </c>
      <c r="B213" s="15" t="s">
        <v>171</v>
      </c>
      <c r="C213" s="8">
        <v>6.75</v>
      </c>
      <c r="D213" s="8">
        <v>3.37</v>
      </c>
      <c r="E213" s="8">
        <v>0</v>
      </c>
      <c r="F213" s="8">
        <v>0</v>
      </c>
      <c r="G213" s="8">
        <v>0</v>
      </c>
      <c r="H213" s="8">
        <v>0</v>
      </c>
      <c r="I213" s="8">
        <v>1.25</v>
      </c>
      <c r="J213" s="8">
        <v>0</v>
      </c>
    </row>
    <row r="214" spans="1:10" s="19" customFormat="1" ht="24.95" customHeight="1" x14ac:dyDescent="0.25">
      <c r="A214" s="16"/>
      <c r="B214" s="17" t="s">
        <v>169</v>
      </c>
      <c r="C214" s="18">
        <v>52.62</v>
      </c>
      <c r="D214" s="18">
        <v>25.240000000000006</v>
      </c>
      <c r="E214" s="18">
        <v>3.75</v>
      </c>
      <c r="F214" s="18">
        <v>0</v>
      </c>
      <c r="G214" s="18">
        <v>6.66</v>
      </c>
      <c r="H214" s="18">
        <v>0</v>
      </c>
      <c r="I214" s="18">
        <v>10</v>
      </c>
      <c r="J214" s="18">
        <v>0</v>
      </c>
    </row>
    <row r="215" spans="1:10" ht="47.25" customHeight="1" x14ac:dyDescent="0.25">
      <c r="A215" s="14">
        <v>23</v>
      </c>
      <c r="B215" s="15" t="s">
        <v>172</v>
      </c>
      <c r="C215" s="63">
        <v>0</v>
      </c>
      <c r="D215" s="63">
        <v>0</v>
      </c>
      <c r="E215" s="8">
        <v>12.5</v>
      </c>
      <c r="F215" s="8">
        <v>0</v>
      </c>
      <c r="G215" s="8">
        <v>0</v>
      </c>
      <c r="H215" s="8">
        <v>0</v>
      </c>
      <c r="I215" s="8">
        <v>0</v>
      </c>
      <c r="J215" s="63">
        <v>0</v>
      </c>
    </row>
    <row r="216" spans="1:10" ht="24.95" customHeight="1" x14ac:dyDescent="0.25">
      <c r="A216" s="14">
        <v>24</v>
      </c>
      <c r="B216" s="15" t="s">
        <v>173</v>
      </c>
      <c r="C216" s="8">
        <v>32.5</v>
      </c>
      <c r="D216" s="8">
        <v>70</v>
      </c>
      <c r="E216" s="8">
        <v>0</v>
      </c>
      <c r="F216" s="8">
        <v>0</v>
      </c>
      <c r="G216" s="8">
        <v>0</v>
      </c>
      <c r="H216" s="8">
        <v>0</v>
      </c>
      <c r="I216" s="8">
        <v>2.9800000000000004</v>
      </c>
      <c r="J216" s="8">
        <v>0.37000000000000011</v>
      </c>
    </row>
    <row r="217" spans="1:10" ht="24.95" customHeight="1" x14ac:dyDescent="0.25">
      <c r="A217" s="14">
        <v>25</v>
      </c>
      <c r="B217" s="15" t="s">
        <v>174</v>
      </c>
      <c r="C217" s="8">
        <v>8.75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7.5</v>
      </c>
      <c r="J217" s="8">
        <v>0.33999999999999986</v>
      </c>
    </row>
    <row r="218" spans="1:10" s="19" customFormat="1" ht="24.95" customHeight="1" x14ac:dyDescent="0.25">
      <c r="A218" s="16"/>
      <c r="B218" s="17" t="s">
        <v>173</v>
      </c>
      <c r="C218" s="18">
        <v>41.25</v>
      </c>
      <c r="D218" s="18">
        <v>70</v>
      </c>
      <c r="E218" s="18">
        <v>0</v>
      </c>
      <c r="F218" s="18">
        <v>0</v>
      </c>
      <c r="G218" s="18">
        <v>0</v>
      </c>
      <c r="H218" s="18">
        <v>0</v>
      </c>
      <c r="I218" s="18">
        <v>10.48</v>
      </c>
      <c r="J218" s="18">
        <v>0.71</v>
      </c>
    </row>
    <row r="219" spans="1:10" ht="24.95" customHeight="1" x14ac:dyDescent="0.25">
      <c r="A219" s="14">
        <v>26</v>
      </c>
      <c r="B219" s="15" t="s">
        <v>175</v>
      </c>
      <c r="C219" s="8">
        <v>38.259999999999991</v>
      </c>
      <c r="D219" s="8">
        <v>13.75</v>
      </c>
      <c r="E219" s="8">
        <v>12.5</v>
      </c>
      <c r="F219" s="8">
        <v>0</v>
      </c>
      <c r="G219" s="8">
        <v>0</v>
      </c>
      <c r="H219" s="8">
        <v>0</v>
      </c>
      <c r="I219" s="8">
        <v>8.5499999999999972</v>
      </c>
      <c r="J219" s="8">
        <v>2.12</v>
      </c>
    </row>
    <row r="220" spans="1:10" ht="39.75" customHeight="1" x14ac:dyDescent="0.25">
      <c r="A220" s="14">
        <v>27</v>
      </c>
      <c r="B220" s="15" t="s">
        <v>176</v>
      </c>
      <c r="C220" s="8">
        <v>14</v>
      </c>
      <c r="D220" s="8">
        <v>19.120000000000005</v>
      </c>
      <c r="E220" s="8">
        <v>10.990000000000002</v>
      </c>
      <c r="F220" s="8">
        <v>0</v>
      </c>
      <c r="G220" s="8">
        <v>6.25</v>
      </c>
      <c r="H220" s="8">
        <v>2.5</v>
      </c>
      <c r="I220" s="8">
        <v>10</v>
      </c>
      <c r="J220" s="8">
        <v>1.2599999999999998</v>
      </c>
    </row>
    <row r="221" spans="1:10" ht="37.5" customHeight="1" x14ac:dyDescent="0.25">
      <c r="A221" s="14">
        <v>28</v>
      </c>
      <c r="B221" s="15" t="s">
        <v>177</v>
      </c>
      <c r="C221" s="8">
        <v>3.6400000000000006</v>
      </c>
      <c r="D221" s="8">
        <v>5.5</v>
      </c>
      <c r="E221" s="8">
        <v>12.809999999999995</v>
      </c>
      <c r="F221" s="8">
        <v>0</v>
      </c>
      <c r="G221" s="8">
        <v>0</v>
      </c>
      <c r="H221" s="8">
        <v>0</v>
      </c>
      <c r="I221" s="8">
        <v>0</v>
      </c>
      <c r="J221" s="8">
        <v>1.1200000000000001</v>
      </c>
    </row>
    <row r="222" spans="1:10" s="19" customFormat="1" ht="24.95" customHeight="1" x14ac:dyDescent="0.25">
      <c r="A222" s="16"/>
      <c r="B222" s="17" t="s">
        <v>175</v>
      </c>
      <c r="C222" s="18">
        <v>55.899999999999991</v>
      </c>
      <c r="D222" s="18">
        <v>38.370000000000005</v>
      </c>
      <c r="E222" s="18">
        <v>36.299999999999997</v>
      </c>
      <c r="F222" s="18">
        <v>0</v>
      </c>
      <c r="G222" s="18">
        <v>6.25</v>
      </c>
      <c r="H222" s="18">
        <v>2.5</v>
      </c>
      <c r="I222" s="18">
        <v>18.549999999999997</v>
      </c>
      <c r="J222" s="18">
        <v>4.5</v>
      </c>
    </row>
    <row r="223" spans="1:10" ht="24.95" customHeight="1" x14ac:dyDescent="0.25">
      <c r="A223" s="14">
        <v>29</v>
      </c>
      <c r="B223" s="15" t="s">
        <v>178</v>
      </c>
      <c r="C223" s="8">
        <v>43.759999999999991</v>
      </c>
      <c r="D223" s="8">
        <v>25.510000000000019</v>
      </c>
      <c r="E223" s="8">
        <v>0</v>
      </c>
      <c r="F223" s="8">
        <v>0</v>
      </c>
      <c r="G223" s="8">
        <v>7.5</v>
      </c>
      <c r="H223" s="8">
        <v>1.5</v>
      </c>
      <c r="I223" s="8">
        <v>18.909999999999997</v>
      </c>
      <c r="J223" s="8">
        <v>2.0599999999999987</v>
      </c>
    </row>
    <row r="224" spans="1:10" ht="24.95" customHeight="1" x14ac:dyDescent="0.25">
      <c r="A224" s="14">
        <v>30</v>
      </c>
      <c r="B224" s="15" t="s">
        <v>179</v>
      </c>
      <c r="C224" s="8">
        <v>254.27999999999997</v>
      </c>
      <c r="D224" s="8">
        <v>254.9799999999999</v>
      </c>
      <c r="E224" s="8">
        <v>150</v>
      </c>
      <c r="F224" s="8">
        <v>12.5</v>
      </c>
      <c r="G224" s="8">
        <v>0</v>
      </c>
      <c r="H224" s="8">
        <v>0</v>
      </c>
      <c r="I224" s="8">
        <v>89.84</v>
      </c>
      <c r="J224" s="8">
        <v>0</v>
      </c>
    </row>
    <row r="225" spans="1:10" s="27" customFormat="1" ht="24.95" customHeight="1" x14ac:dyDescent="0.25">
      <c r="A225" s="24" t="s">
        <v>180</v>
      </c>
      <c r="B225" s="25" t="s">
        <v>181</v>
      </c>
      <c r="C225" s="26">
        <v>1303.8799999999997</v>
      </c>
      <c r="D225" s="26">
        <v>594.49999999999989</v>
      </c>
      <c r="E225" s="26">
        <v>613.45000000000005</v>
      </c>
      <c r="F225" s="26">
        <v>58.800000000000011</v>
      </c>
      <c r="G225" s="26">
        <v>87.669999999999987</v>
      </c>
      <c r="H225" s="26">
        <v>22.130000000000003</v>
      </c>
      <c r="I225" s="26">
        <v>262.66000000000003</v>
      </c>
      <c r="J225" s="26">
        <v>18.950000000000003</v>
      </c>
    </row>
    <row r="226" spans="1:10" ht="24.95" customHeight="1" x14ac:dyDescent="0.25">
      <c r="A226" s="14">
        <v>1</v>
      </c>
      <c r="B226" s="15" t="s">
        <v>182</v>
      </c>
      <c r="C226" s="8">
        <v>190.5</v>
      </c>
      <c r="D226" s="8">
        <v>29.75</v>
      </c>
      <c r="E226" s="8">
        <v>0</v>
      </c>
      <c r="F226" s="8">
        <v>0</v>
      </c>
      <c r="G226" s="8">
        <v>23.75</v>
      </c>
      <c r="H226" s="8">
        <v>2</v>
      </c>
      <c r="I226" s="8">
        <v>52</v>
      </c>
      <c r="J226" s="8">
        <v>3.25</v>
      </c>
    </row>
    <row r="227" spans="1:10" ht="24.95" customHeight="1" x14ac:dyDescent="0.25">
      <c r="A227" s="14">
        <v>2</v>
      </c>
      <c r="B227" s="15" t="s">
        <v>183</v>
      </c>
      <c r="C227" s="8">
        <v>8.75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</row>
    <row r="228" spans="1:10" s="19" customFormat="1" ht="24.95" customHeight="1" x14ac:dyDescent="0.25">
      <c r="A228" s="16"/>
      <c r="B228" s="17" t="s">
        <v>182</v>
      </c>
      <c r="C228" s="18">
        <v>199.25</v>
      </c>
      <c r="D228" s="18">
        <v>29.75</v>
      </c>
      <c r="E228" s="18">
        <v>0</v>
      </c>
      <c r="F228" s="18">
        <v>0</v>
      </c>
      <c r="G228" s="18">
        <v>23.75</v>
      </c>
      <c r="H228" s="18">
        <v>2</v>
      </c>
      <c r="I228" s="18">
        <v>52</v>
      </c>
      <c r="J228" s="18">
        <v>3.25</v>
      </c>
    </row>
    <row r="229" spans="1:10" ht="24.95" customHeight="1" x14ac:dyDescent="0.25">
      <c r="A229" s="14">
        <v>3</v>
      </c>
      <c r="B229" s="15" t="s">
        <v>184</v>
      </c>
      <c r="C229" s="8">
        <v>128.62</v>
      </c>
      <c r="D229" s="8">
        <v>0.37000000000000455</v>
      </c>
      <c r="E229" s="8">
        <v>14.02000000000001</v>
      </c>
      <c r="F229" s="8">
        <v>2.7000000000000028</v>
      </c>
      <c r="G229" s="8">
        <v>32.120000000000005</v>
      </c>
      <c r="H229" s="8">
        <v>5.3099999999999987</v>
      </c>
      <c r="I229" s="8">
        <v>0.53000000000000114</v>
      </c>
      <c r="J229" s="8">
        <v>1.9999999999999574E-2</v>
      </c>
    </row>
    <row r="230" spans="1:10" ht="24.95" customHeight="1" x14ac:dyDescent="0.25">
      <c r="A230" s="14">
        <v>4</v>
      </c>
      <c r="B230" s="15" t="s">
        <v>185</v>
      </c>
      <c r="C230" s="8">
        <v>142.5</v>
      </c>
      <c r="D230" s="8">
        <v>66.25</v>
      </c>
      <c r="E230" s="8">
        <v>27.5</v>
      </c>
      <c r="F230" s="8">
        <v>4.5</v>
      </c>
      <c r="G230" s="8">
        <v>8.75</v>
      </c>
      <c r="H230" s="8">
        <v>1</v>
      </c>
      <c r="I230" s="8">
        <v>28</v>
      </c>
      <c r="J230" s="8">
        <v>6.25</v>
      </c>
    </row>
    <row r="231" spans="1:10" ht="24.95" customHeight="1" x14ac:dyDescent="0.25">
      <c r="A231" s="14">
        <v>5</v>
      </c>
      <c r="B231" s="15" t="s">
        <v>186</v>
      </c>
      <c r="C231" s="8">
        <v>319.25</v>
      </c>
      <c r="D231" s="8">
        <v>50.75</v>
      </c>
      <c r="E231" s="8">
        <v>15</v>
      </c>
      <c r="F231" s="8">
        <v>0</v>
      </c>
      <c r="G231" s="8">
        <v>7.5</v>
      </c>
      <c r="H231" s="8">
        <v>0</v>
      </c>
      <c r="I231" s="8">
        <v>30</v>
      </c>
      <c r="J231" s="8">
        <v>0</v>
      </c>
    </row>
    <row r="232" spans="1:10" ht="24.95" customHeight="1" x14ac:dyDescent="0.25">
      <c r="A232" s="14">
        <v>6</v>
      </c>
      <c r="B232" s="15" t="s">
        <v>187</v>
      </c>
      <c r="C232" s="8">
        <v>166.25</v>
      </c>
      <c r="D232" s="8">
        <v>51.5</v>
      </c>
      <c r="E232" s="8">
        <v>12.5</v>
      </c>
      <c r="F232" s="8">
        <v>15</v>
      </c>
      <c r="G232" s="8">
        <v>9.5</v>
      </c>
      <c r="H232" s="8">
        <v>1.75</v>
      </c>
      <c r="I232" s="8">
        <v>10</v>
      </c>
      <c r="J232" s="8">
        <v>2.5</v>
      </c>
    </row>
    <row r="233" spans="1:10" ht="24.95" customHeight="1" x14ac:dyDescent="0.25">
      <c r="A233" s="14">
        <v>7</v>
      </c>
      <c r="B233" s="15" t="s">
        <v>188</v>
      </c>
      <c r="C233" s="8">
        <v>315.75</v>
      </c>
      <c r="D233" s="8">
        <v>83.5</v>
      </c>
      <c r="E233" s="8">
        <v>0</v>
      </c>
      <c r="F233" s="8">
        <v>0</v>
      </c>
      <c r="G233" s="8">
        <v>16.260000000000005</v>
      </c>
      <c r="H233" s="8">
        <v>2.5</v>
      </c>
      <c r="I233" s="8">
        <v>35</v>
      </c>
      <c r="J233" s="8">
        <v>10</v>
      </c>
    </row>
    <row r="234" spans="1:10" ht="24.95" customHeight="1" x14ac:dyDescent="0.25">
      <c r="A234" s="14">
        <v>8</v>
      </c>
      <c r="B234" s="15" t="s">
        <v>189</v>
      </c>
      <c r="C234" s="8">
        <v>5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</row>
    <row r="235" spans="1:10" ht="24.95" customHeight="1" x14ac:dyDescent="0.25">
      <c r="A235" s="14">
        <v>9</v>
      </c>
      <c r="B235" s="15" t="s">
        <v>190</v>
      </c>
      <c r="C235" s="8">
        <v>5</v>
      </c>
      <c r="D235" s="8">
        <v>20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</row>
    <row r="236" spans="1:10" s="19" customFormat="1" ht="24.95" customHeight="1" x14ac:dyDescent="0.25">
      <c r="A236" s="16"/>
      <c r="B236" s="17" t="s">
        <v>188</v>
      </c>
      <c r="C236" s="18">
        <v>325.75</v>
      </c>
      <c r="D236" s="18">
        <v>103.5</v>
      </c>
      <c r="E236" s="18">
        <v>0</v>
      </c>
      <c r="F236" s="18">
        <v>0</v>
      </c>
      <c r="G236" s="18">
        <v>16.260000000000005</v>
      </c>
      <c r="H236" s="18">
        <v>2.5</v>
      </c>
      <c r="I236" s="18">
        <v>35</v>
      </c>
      <c r="J236" s="18">
        <v>10</v>
      </c>
    </row>
    <row r="237" spans="1:10" ht="24.95" customHeight="1" x14ac:dyDescent="0.25">
      <c r="A237" s="14">
        <v>10</v>
      </c>
      <c r="B237" s="15" t="s">
        <v>191</v>
      </c>
      <c r="C237" s="8">
        <v>95.25</v>
      </c>
      <c r="D237" s="8">
        <v>37.5</v>
      </c>
      <c r="E237" s="8">
        <v>31.25</v>
      </c>
      <c r="F237" s="8">
        <v>0.5</v>
      </c>
      <c r="G237" s="8">
        <v>1</v>
      </c>
      <c r="H237" s="8">
        <v>0.5</v>
      </c>
      <c r="I237" s="8">
        <v>13</v>
      </c>
      <c r="J237" s="8">
        <v>0.5</v>
      </c>
    </row>
    <row r="238" spans="1:10" ht="24.95" customHeight="1" x14ac:dyDescent="0.25">
      <c r="A238" s="14">
        <v>11</v>
      </c>
      <c r="B238" s="15" t="s">
        <v>192</v>
      </c>
      <c r="C238" s="8">
        <v>35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</row>
    <row r="239" spans="1:10" ht="24.95" customHeight="1" x14ac:dyDescent="0.25">
      <c r="A239" s="14">
        <v>12</v>
      </c>
      <c r="B239" s="15" t="s">
        <v>193</v>
      </c>
      <c r="C239" s="8">
        <v>56</v>
      </c>
      <c r="D239" s="8">
        <v>19.5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</row>
    <row r="240" spans="1:10" s="19" customFormat="1" ht="24.95" customHeight="1" x14ac:dyDescent="0.25">
      <c r="A240" s="16"/>
      <c r="B240" s="17" t="s">
        <v>191</v>
      </c>
      <c r="C240" s="18">
        <v>186.25</v>
      </c>
      <c r="D240" s="18">
        <v>57</v>
      </c>
      <c r="E240" s="18">
        <v>31.25</v>
      </c>
      <c r="F240" s="18">
        <v>0.5</v>
      </c>
      <c r="G240" s="18">
        <v>1</v>
      </c>
      <c r="H240" s="18">
        <v>0.5</v>
      </c>
      <c r="I240" s="18">
        <v>13</v>
      </c>
      <c r="J240" s="18">
        <v>0.5</v>
      </c>
    </row>
    <row r="241" spans="1:12" ht="24.95" customHeight="1" x14ac:dyDescent="0.25">
      <c r="A241" s="14">
        <v>13</v>
      </c>
      <c r="B241" s="15" t="s">
        <v>194</v>
      </c>
      <c r="C241" s="8">
        <v>21.269999999999982</v>
      </c>
      <c r="D241" s="8">
        <v>20.5</v>
      </c>
      <c r="E241" s="8">
        <v>22.5</v>
      </c>
      <c r="F241" s="8">
        <v>2.5</v>
      </c>
      <c r="G241" s="8">
        <v>0.5</v>
      </c>
      <c r="H241" s="8">
        <v>0</v>
      </c>
      <c r="I241" s="8">
        <v>0</v>
      </c>
      <c r="J241" s="8">
        <v>0</v>
      </c>
    </row>
    <row r="242" spans="1:12" s="27" customFormat="1" ht="24.95" customHeight="1" x14ac:dyDescent="0.25">
      <c r="A242" s="24" t="s">
        <v>195</v>
      </c>
      <c r="B242" s="25" t="s">
        <v>196</v>
      </c>
      <c r="C242" s="26">
        <v>1489.1399999999999</v>
      </c>
      <c r="D242" s="26">
        <v>379.62</v>
      </c>
      <c r="E242" s="26">
        <v>122.77000000000001</v>
      </c>
      <c r="F242" s="26">
        <v>25.200000000000003</v>
      </c>
      <c r="G242" s="26">
        <v>99.38000000000001</v>
      </c>
      <c r="H242" s="26">
        <v>13.059999999999999</v>
      </c>
      <c r="I242" s="26">
        <v>168.53</v>
      </c>
      <c r="J242" s="26">
        <v>22.52</v>
      </c>
      <c r="K242" s="75"/>
      <c r="L242" s="75"/>
    </row>
    <row r="243" spans="1:12" ht="24.95" customHeight="1" x14ac:dyDescent="0.25">
      <c r="A243" s="14">
        <v>1</v>
      </c>
      <c r="B243" s="15" t="s">
        <v>197</v>
      </c>
      <c r="C243" s="8">
        <v>112.69999999999999</v>
      </c>
      <c r="D243" s="8">
        <v>61.670000000000016</v>
      </c>
      <c r="E243" s="8">
        <v>0</v>
      </c>
      <c r="F243" s="8">
        <v>0</v>
      </c>
      <c r="G243" s="8">
        <v>0</v>
      </c>
      <c r="H243" s="8">
        <v>0</v>
      </c>
      <c r="I243" s="8">
        <v>26.349999999999994</v>
      </c>
      <c r="J243" s="8">
        <v>0</v>
      </c>
      <c r="K243" s="75"/>
    </row>
    <row r="244" spans="1:12" ht="24.95" customHeight="1" x14ac:dyDescent="0.25">
      <c r="A244" s="14">
        <v>2</v>
      </c>
      <c r="B244" s="15" t="s">
        <v>198</v>
      </c>
      <c r="C244" s="8">
        <v>40.75</v>
      </c>
      <c r="D244" s="8">
        <v>15.420000000000002</v>
      </c>
      <c r="E244" s="8">
        <v>11.670000000000002</v>
      </c>
      <c r="F244" s="8">
        <v>1.0999999999999996</v>
      </c>
      <c r="G244" s="8">
        <v>0</v>
      </c>
      <c r="H244" s="8">
        <v>0</v>
      </c>
      <c r="I244" s="8">
        <v>0</v>
      </c>
      <c r="J244" s="8">
        <v>0</v>
      </c>
      <c r="K244" s="75"/>
    </row>
    <row r="245" spans="1:12" ht="24.95" customHeight="1" x14ac:dyDescent="0.25">
      <c r="A245" s="14">
        <v>3</v>
      </c>
      <c r="B245" s="15" t="s">
        <v>199</v>
      </c>
      <c r="C245" s="8">
        <v>16.010000000000005</v>
      </c>
      <c r="D245" s="8">
        <v>7.7100000000000009</v>
      </c>
      <c r="E245" s="8">
        <v>9.93</v>
      </c>
      <c r="F245" s="8">
        <v>0</v>
      </c>
      <c r="G245" s="8">
        <v>0</v>
      </c>
      <c r="H245" s="8">
        <v>0</v>
      </c>
      <c r="I245" s="8">
        <v>2.33</v>
      </c>
      <c r="J245" s="8">
        <v>0.85000000000000009</v>
      </c>
      <c r="K245" s="75"/>
    </row>
    <row r="246" spans="1:12" ht="24.95" customHeight="1" x14ac:dyDescent="0.25">
      <c r="A246" s="14">
        <v>4</v>
      </c>
      <c r="B246" s="15" t="s">
        <v>200</v>
      </c>
      <c r="C246" s="8">
        <v>50.94</v>
      </c>
      <c r="D246" s="8">
        <v>25.650000000000006</v>
      </c>
      <c r="E246" s="8">
        <v>0</v>
      </c>
      <c r="F246" s="8">
        <v>0</v>
      </c>
      <c r="G246" s="8">
        <v>0</v>
      </c>
      <c r="H246" s="8">
        <v>0</v>
      </c>
      <c r="I246" s="8">
        <v>3.49</v>
      </c>
      <c r="J246" s="8">
        <v>2.17</v>
      </c>
      <c r="K246" s="75"/>
    </row>
    <row r="247" spans="1:12" ht="24.95" customHeight="1" x14ac:dyDescent="0.25">
      <c r="A247" s="14">
        <v>5</v>
      </c>
      <c r="B247" s="15" t="s">
        <v>201</v>
      </c>
      <c r="C247" s="8">
        <v>19.53</v>
      </c>
      <c r="D247" s="8">
        <v>9.6300000000000026</v>
      </c>
      <c r="E247" s="8">
        <v>1.6500000000000021</v>
      </c>
      <c r="F247" s="8">
        <v>1.0300000000000002</v>
      </c>
      <c r="G247" s="8">
        <v>0</v>
      </c>
      <c r="H247" s="8">
        <v>0</v>
      </c>
      <c r="I247" s="8">
        <v>1.08</v>
      </c>
      <c r="J247" s="8">
        <v>0.76999999999999957</v>
      </c>
      <c r="K247" s="75"/>
    </row>
    <row r="248" spans="1:12" ht="24.95" customHeight="1" x14ac:dyDescent="0.25">
      <c r="A248" s="14">
        <v>6</v>
      </c>
      <c r="B248" s="15" t="s">
        <v>202</v>
      </c>
      <c r="C248" s="8">
        <v>21.730000000000004</v>
      </c>
      <c r="D248" s="8">
        <v>11.759999999999998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75"/>
    </row>
    <row r="249" spans="1:12" ht="24.95" customHeight="1" x14ac:dyDescent="0.25">
      <c r="A249" s="14">
        <v>7</v>
      </c>
      <c r="B249" s="15" t="s">
        <v>203</v>
      </c>
      <c r="C249" s="8">
        <v>29.659999999999997</v>
      </c>
      <c r="D249" s="8">
        <v>11.18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75"/>
    </row>
    <row r="250" spans="1:12" s="19" customFormat="1" ht="24.95" customHeight="1" x14ac:dyDescent="0.25">
      <c r="A250" s="16"/>
      <c r="B250" s="17" t="s">
        <v>197</v>
      </c>
      <c r="C250" s="18">
        <v>291.31999999999994</v>
      </c>
      <c r="D250" s="18">
        <v>143.02000000000001</v>
      </c>
      <c r="E250" s="18">
        <v>23.250000000000004</v>
      </c>
      <c r="F250" s="18">
        <v>2.13</v>
      </c>
      <c r="G250" s="18">
        <v>0</v>
      </c>
      <c r="H250" s="18">
        <v>0</v>
      </c>
      <c r="I250" s="18">
        <v>33.249999999999993</v>
      </c>
      <c r="J250" s="18">
        <v>3.7899999999999996</v>
      </c>
      <c r="K250" s="75"/>
    </row>
    <row r="251" spans="1:12" ht="24.95" customHeight="1" x14ac:dyDescent="0.25">
      <c r="A251" s="14">
        <v>8</v>
      </c>
      <c r="B251" s="15" t="s">
        <v>204</v>
      </c>
      <c r="C251" s="8">
        <v>157.4799999999999</v>
      </c>
      <c r="D251" s="8">
        <v>83.089999999999975</v>
      </c>
      <c r="E251" s="8">
        <v>0</v>
      </c>
      <c r="F251" s="8">
        <v>0</v>
      </c>
      <c r="G251" s="8">
        <v>0</v>
      </c>
      <c r="H251" s="8">
        <v>0</v>
      </c>
      <c r="I251" s="8">
        <v>15.36</v>
      </c>
      <c r="J251" s="8">
        <v>0</v>
      </c>
      <c r="K251" s="75"/>
    </row>
    <row r="252" spans="1:12" ht="24.95" customHeight="1" x14ac:dyDescent="0.25">
      <c r="A252" s="14">
        <v>9</v>
      </c>
      <c r="B252" s="15" t="s">
        <v>205</v>
      </c>
      <c r="C252" s="8">
        <v>39.050000000000011</v>
      </c>
      <c r="D252" s="8">
        <v>8.6700000000000017</v>
      </c>
      <c r="E252" s="8">
        <v>27.810000000000002</v>
      </c>
      <c r="F252" s="8">
        <v>9.1</v>
      </c>
      <c r="G252" s="8">
        <v>0</v>
      </c>
      <c r="H252" s="8">
        <v>0</v>
      </c>
      <c r="I252" s="8">
        <v>4.6499999999999986</v>
      </c>
      <c r="J252" s="8">
        <v>0</v>
      </c>
      <c r="K252" s="75"/>
    </row>
    <row r="253" spans="1:12" ht="24.95" customHeight="1" x14ac:dyDescent="0.25">
      <c r="A253" s="14">
        <v>10</v>
      </c>
      <c r="B253" s="15" t="s">
        <v>206</v>
      </c>
      <c r="C253" s="8">
        <v>63.670000000000016</v>
      </c>
      <c r="D253" s="8">
        <v>34.69</v>
      </c>
      <c r="E253" s="8">
        <v>37.240000000000009</v>
      </c>
      <c r="F253" s="8">
        <v>10.439999999999998</v>
      </c>
      <c r="G253" s="8">
        <v>0</v>
      </c>
      <c r="H253" s="8">
        <v>0</v>
      </c>
      <c r="I253" s="8">
        <v>18.620000000000005</v>
      </c>
      <c r="J253" s="8">
        <v>11.000000000000007</v>
      </c>
      <c r="K253" s="75"/>
    </row>
    <row r="254" spans="1:12" ht="24.95" customHeight="1" x14ac:dyDescent="0.25">
      <c r="A254" s="14">
        <v>11</v>
      </c>
      <c r="B254" s="15" t="s">
        <v>207</v>
      </c>
      <c r="C254" s="8">
        <v>22.92</v>
      </c>
      <c r="D254" s="8">
        <v>1.9299999999999997</v>
      </c>
      <c r="E254" s="8">
        <v>0</v>
      </c>
      <c r="F254" s="8">
        <v>0</v>
      </c>
      <c r="G254" s="8">
        <v>0</v>
      </c>
      <c r="H254" s="8">
        <v>0</v>
      </c>
      <c r="I254" s="8">
        <v>2.33</v>
      </c>
      <c r="J254" s="8">
        <v>0</v>
      </c>
      <c r="K254" s="75"/>
    </row>
    <row r="255" spans="1:12" s="19" customFormat="1" ht="24.95" customHeight="1" x14ac:dyDescent="0.25">
      <c r="A255" s="16"/>
      <c r="B255" s="17" t="s">
        <v>204</v>
      </c>
      <c r="C255" s="18">
        <v>283.11999999999995</v>
      </c>
      <c r="D255" s="18">
        <v>128.37999999999997</v>
      </c>
      <c r="E255" s="18">
        <v>65.050000000000011</v>
      </c>
      <c r="F255" s="18">
        <v>19.54</v>
      </c>
      <c r="G255" s="18">
        <v>0</v>
      </c>
      <c r="H255" s="18">
        <v>0</v>
      </c>
      <c r="I255" s="18">
        <v>40.96</v>
      </c>
      <c r="J255" s="18">
        <v>11.000000000000007</v>
      </c>
      <c r="K255" s="75"/>
    </row>
    <row r="256" spans="1:12" ht="24.95" customHeight="1" x14ac:dyDescent="0.25">
      <c r="A256" s="14">
        <v>13</v>
      </c>
      <c r="B256" s="15" t="s">
        <v>208</v>
      </c>
      <c r="C256" s="8">
        <v>115.46000000000004</v>
      </c>
      <c r="D256" s="8">
        <v>49.150000000000006</v>
      </c>
      <c r="E256" s="8">
        <v>7.4499999999999993</v>
      </c>
      <c r="F256" s="8">
        <v>0</v>
      </c>
      <c r="G256" s="8">
        <v>0</v>
      </c>
      <c r="H256" s="8">
        <v>0</v>
      </c>
      <c r="I256" s="8">
        <v>12.719999999999999</v>
      </c>
      <c r="J256" s="8">
        <v>14.950000000000003</v>
      </c>
      <c r="K256" s="75"/>
    </row>
    <row r="257" spans="1:15" ht="24.95" customHeight="1" x14ac:dyDescent="0.25">
      <c r="A257" s="14">
        <v>14</v>
      </c>
      <c r="B257" s="15" t="s">
        <v>209</v>
      </c>
      <c r="C257" s="8">
        <v>16.980000000000004</v>
      </c>
      <c r="D257" s="8">
        <v>7.7100000000000009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75"/>
    </row>
    <row r="258" spans="1:15" s="19" customFormat="1" ht="24.95" customHeight="1" x14ac:dyDescent="0.25">
      <c r="A258" s="16"/>
      <c r="B258" s="17" t="s">
        <v>208</v>
      </c>
      <c r="C258" s="18">
        <v>132.44000000000005</v>
      </c>
      <c r="D258" s="18">
        <v>56.860000000000007</v>
      </c>
      <c r="E258" s="18">
        <v>7.4499999999999993</v>
      </c>
      <c r="F258" s="18">
        <v>0</v>
      </c>
      <c r="G258" s="18">
        <v>0</v>
      </c>
      <c r="H258" s="18">
        <v>0</v>
      </c>
      <c r="I258" s="18">
        <v>12.719999999999999</v>
      </c>
      <c r="J258" s="18">
        <v>14.950000000000003</v>
      </c>
      <c r="K258" s="75"/>
    </row>
    <row r="259" spans="1:15" ht="24.95" customHeight="1" x14ac:dyDescent="0.25">
      <c r="A259" s="14">
        <v>15</v>
      </c>
      <c r="B259" s="15" t="s">
        <v>210</v>
      </c>
      <c r="C259" s="8">
        <v>143.63999999999999</v>
      </c>
      <c r="D259" s="8">
        <v>103.76999999999998</v>
      </c>
      <c r="E259" s="8">
        <v>0</v>
      </c>
      <c r="F259" s="8">
        <v>0</v>
      </c>
      <c r="G259" s="8">
        <v>0</v>
      </c>
      <c r="H259" s="8">
        <v>0</v>
      </c>
      <c r="I259" s="8">
        <v>13.800000000000004</v>
      </c>
      <c r="J259" s="8">
        <v>6.4699999999999989</v>
      </c>
      <c r="K259" s="75"/>
    </row>
    <row r="260" spans="1:15" ht="24.95" customHeight="1" x14ac:dyDescent="0.25">
      <c r="A260" s="14">
        <v>16</v>
      </c>
      <c r="B260" s="15" t="s">
        <v>211</v>
      </c>
      <c r="C260" s="8">
        <v>13.579999999999998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75"/>
    </row>
    <row r="261" spans="1:15" ht="24.95" customHeight="1" x14ac:dyDescent="0.25">
      <c r="A261" s="14">
        <v>17</v>
      </c>
      <c r="B261" s="15" t="s">
        <v>212</v>
      </c>
      <c r="C261" s="8">
        <v>16.980000000000004</v>
      </c>
      <c r="D261" s="8">
        <v>0</v>
      </c>
      <c r="E261" s="8">
        <v>9.1899999999999977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75"/>
    </row>
    <row r="262" spans="1:15" s="19" customFormat="1" ht="24.95" customHeight="1" x14ac:dyDescent="0.25">
      <c r="A262" s="16"/>
      <c r="B262" s="17" t="s">
        <v>213</v>
      </c>
      <c r="C262" s="18">
        <v>174.2</v>
      </c>
      <c r="D262" s="18">
        <v>103.76999999999998</v>
      </c>
      <c r="E262" s="18">
        <v>9.1899999999999977</v>
      </c>
      <c r="F262" s="18">
        <v>0</v>
      </c>
      <c r="G262" s="18">
        <v>0</v>
      </c>
      <c r="H262" s="18">
        <v>0</v>
      </c>
      <c r="I262" s="18">
        <v>13.800000000000004</v>
      </c>
      <c r="J262" s="18">
        <v>6.4699999999999989</v>
      </c>
      <c r="K262" s="75"/>
    </row>
    <row r="263" spans="1:15" ht="24.95" customHeight="1" x14ac:dyDescent="0.25">
      <c r="A263" s="14">
        <v>18</v>
      </c>
      <c r="B263" s="15" t="s">
        <v>214</v>
      </c>
      <c r="C263" s="8">
        <v>98.480000000000018</v>
      </c>
      <c r="D263" s="8">
        <v>57.819999999999993</v>
      </c>
      <c r="E263" s="8">
        <v>28.439999999999998</v>
      </c>
      <c r="F263" s="8">
        <v>0</v>
      </c>
      <c r="G263" s="8">
        <v>0</v>
      </c>
      <c r="H263" s="8">
        <v>0</v>
      </c>
      <c r="I263" s="8">
        <v>18.150000000000006</v>
      </c>
      <c r="J263" s="8">
        <v>3.6400000000000006</v>
      </c>
      <c r="K263" s="75"/>
    </row>
    <row r="264" spans="1:15" s="27" customFormat="1" ht="24.95" customHeight="1" x14ac:dyDescent="0.25">
      <c r="A264" s="24" t="s">
        <v>215</v>
      </c>
      <c r="B264" s="25" t="s">
        <v>216</v>
      </c>
      <c r="C264" s="26">
        <v>979.56</v>
      </c>
      <c r="D264" s="26">
        <v>489.84999999999991</v>
      </c>
      <c r="E264" s="26">
        <v>133.38000000000002</v>
      </c>
      <c r="F264" s="26">
        <v>21.669999999999998</v>
      </c>
      <c r="G264" s="26">
        <v>0</v>
      </c>
      <c r="H264" s="26">
        <v>0</v>
      </c>
      <c r="I264" s="26">
        <v>118.88</v>
      </c>
      <c r="J264" s="26">
        <v>39.850000000000009</v>
      </c>
      <c r="K264" s="75"/>
      <c r="L264" s="75"/>
    </row>
    <row r="265" spans="1:15" ht="24.95" customHeight="1" x14ac:dyDescent="0.25">
      <c r="A265" s="14">
        <v>1</v>
      </c>
      <c r="B265" s="15" t="s">
        <v>217</v>
      </c>
      <c r="C265" s="8">
        <v>528.22</v>
      </c>
      <c r="D265" s="8">
        <v>87.5</v>
      </c>
      <c r="E265" s="8">
        <v>0</v>
      </c>
      <c r="F265" s="8">
        <v>0</v>
      </c>
      <c r="G265" s="8">
        <v>0</v>
      </c>
      <c r="H265" s="8">
        <v>0</v>
      </c>
      <c r="I265" s="8">
        <v>12.5</v>
      </c>
      <c r="J265" s="8">
        <v>0</v>
      </c>
    </row>
    <row r="266" spans="1:15" ht="24.95" customHeight="1" x14ac:dyDescent="0.25">
      <c r="A266" s="14">
        <v>2</v>
      </c>
      <c r="B266" s="15" t="s">
        <v>218</v>
      </c>
      <c r="C266" s="8">
        <v>145</v>
      </c>
      <c r="D266" s="8">
        <v>34.89</v>
      </c>
      <c r="E266" s="8">
        <v>0</v>
      </c>
      <c r="F266" s="8">
        <v>0</v>
      </c>
      <c r="G266" s="8">
        <v>0</v>
      </c>
      <c r="H266" s="8">
        <v>0</v>
      </c>
      <c r="I266" s="8">
        <v>3.5700000000000003</v>
      </c>
      <c r="J266" s="8">
        <v>2</v>
      </c>
    </row>
    <row r="267" spans="1:15" ht="24.95" customHeight="1" x14ac:dyDescent="0.25">
      <c r="A267" s="14">
        <v>3</v>
      </c>
      <c r="B267" s="15" t="s">
        <v>219</v>
      </c>
      <c r="C267" s="8">
        <v>400</v>
      </c>
      <c r="D267" s="8">
        <v>112.5</v>
      </c>
      <c r="E267" s="8">
        <v>0</v>
      </c>
      <c r="F267" s="8">
        <v>0</v>
      </c>
      <c r="G267" s="8">
        <v>0</v>
      </c>
      <c r="H267" s="8">
        <v>0</v>
      </c>
      <c r="I267" s="8">
        <v>18.75</v>
      </c>
      <c r="J267" s="8">
        <v>2.5</v>
      </c>
      <c r="N267" s="37"/>
      <c r="O267" s="37"/>
    </row>
    <row r="268" spans="1:15" ht="24.95" customHeight="1" x14ac:dyDescent="0.25">
      <c r="A268" s="14">
        <v>4</v>
      </c>
      <c r="B268" s="15" t="s">
        <v>220</v>
      </c>
      <c r="C268" s="8">
        <v>96</v>
      </c>
      <c r="D268" s="8">
        <v>96.21999999999997</v>
      </c>
      <c r="E268" s="8">
        <v>0</v>
      </c>
      <c r="F268" s="8">
        <v>0</v>
      </c>
      <c r="G268" s="8">
        <v>8.6500000000000021</v>
      </c>
      <c r="H268" s="8">
        <v>0</v>
      </c>
      <c r="I268" s="8">
        <v>20.36</v>
      </c>
      <c r="J268" s="8">
        <v>22.5</v>
      </c>
    </row>
    <row r="269" spans="1:15" ht="24.95" customHeight="1" x14ac:dyDescent="0.25">
      <c r="A269" s="14">
        <v>5</v>
      </c>
      <c r="B269" s="15" t="s">
        <v>221</v>
      </c>
      <c r="C269" s="8">
        <v>137.5</v>
      </c>
      <c r="D269" s="8">
        <v>17.5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</row>
    <row r="270" spans="1:15" s="19" customFormat="1" ht="24.95" customHeight="1" x14ac:dyDescent="0.25">
      <c r="A270" s="21"/>
      <c r="B270" s="17" t="s">
        <v>220</v>
      </c>
      <c r="C270" s="32">
        <v>233.5</v>
      </c>
      <c r="D270" s="32">
        <v>113.71999999999997</v>
      </c>
      <c r="E270" s="32">
        <v>0</v>
      </c>
      <c r="F270" s="32">
        <v>0</v>
      </c>
      <c r="G270" s="32">
        <v>8.6500000000000021</v>
      </c>
      <c r="H270" s="32">
        <v>0</v>
      </c>
      <c r="I270" s="32">
        <v>20.36</v>
      </c>
      <c r="J270" s="32">
        <v>22.5</v>
      </c>
    </row>
    <row r="271" spans="1:15" ht="45.75" customHeight="1" x14ac:dyDescent="0.25">
      <c r="A271" s="14">
        <v>6</v>
      </c>
      <c r="B271" s="30" t="s">
        <v>222</v>
      </c>
      <c r="C271" s="8">
        <v>4014.76</v>
      </c>
      <c r="D271" s="8">
        <v>4692.5</v>
      </c>
      <c r="E271" s="8">
        <v>383.33999999999992</v>
      </c>
      <c r="F271" s="8">
        <v>495.90999999999985</v>
      </c>
      <c r="G271" s="8">
        <v>423.75</v>
      </c>
      <c r="H271" s="8">
        <v>144</v>
      </c>
      <c r="I271" s="8">
        <v>638.5</v>
      </c>
      <c r="J271" s="8">
        <v>250</v>
      </c>
    </row>
    <row r="272" spans="1:15" s="27" customFormat="1" ht="24.95" customHeight="1" x14ac:dyDescent="0.25">
      <c r="A272" s="24" t="s">
        <v>223</v>
      </c>
      <c r="B272" s="25" t="s">
        <v>224</v>
      </c>
      <c r="C272" s="26">
        <v>5321.4800000000005</v>
      </c>
      <c r="D272" s="26">
        <v>5041.1099999999997</v>
      </c>
      <c r="E272" s="26">
        <v>383.33999999999992</v>
      </c>
      <c r="F272" s="26">
        <v>495.90999999999985</v>
      </c>
      <c r="G272" s="26">
        <v>432.4</v>
      </c>
      <c r="H272" s="26">
        <v>144</v>
      </c>
      <c r="I272" s="26">
        <v>693.68</v>
      </c>
      <c r="J272" s="26">
        <v>277</v>
      </c>
    </row>
    <row r="273" spans="1:16" ht="24.95" customHeight="1" x14ac:dyDescent="0.25">
      <c r="A273" s="14">
        <v>1</v>
      </c>
      <c r="B273" s="15" t="s">
        <v>225</v>
      </c>
      <c r="C273" s="8">
        <v>69.5</v>
      </c>
      <c r="D273" s="8">
        <v>3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</row>
    <row r="274" spans="1:16" ht="24.95" customHeight="1" x14ac:dyDescent="0.25">
      <c r="A274" s="14">
        <v>2</v>
      </c>
      <c r="B274" s="15" t="s">
        <v>226</v>
      </c>
      <c r="C274" s="8">
        <v>181.41999999999996</v>
      </c>
      <c r="D274" s="8">
        <v>76.222209999999961</v>
      </c>
      <c r="E274" s="8">
        <v>0</v>
      </c>
      <c r="F274" s="8">
        <v>0</v>
      </c>
      <c r="G274" s="8">
        <v>39.259996999999998</v>
      </c>
      <c r="H274" s="8">
        <v>0</v>
      </c>
      <c r="I274" s="8">
        <v>56.95</v>
      </c>
      <c r="J274" s="8">
        <v>6.9200000000000017</v>
      </c>
      <c r="L274" s="37"/>
      <c r="M274" s="37"/>
      <c r="O274" s="37"/>
      <c r="P274" s="37"/>
    </row>
    <row r="275" spans="1:16" ht="24.95" customHeight="1" x14ac:dyDescent="0.25">
      <c r="A275" s="14">
        <v>3</v>
      </c>
      <c r="B275" s="15" t="s">
        <v>227</v>
      </c>
      <c r="C275" s="8">
        <v>109.41999999999996</v>
      </c>
      <c r="D275" s="8">
        <v>6.7199999999999989</v>
      </c>
      <c r="E275" s="8">
        <v>0</v>
      </c>
      <c r="F275" s="8">
        <v>0</v>
      </c>
      <c r="G275" s="8">
        <v>23.009996999999998</v>
      </c>
      <c r="H275" s="8">
        <v>14</v>
      </c>
      <c r="I275" s="8">
        <v>38.950000000000003</v>
      </c>
      <c r="J275" s="8">
        <v>9.1700000000000017</v>
      </c>
      <c r="L275" s="37"/>
      <c r="M275" s="37"/>
      <c r="O275" s="37"/>
      <c r="P275" s="37"/>
    </row>
    <row r="276" spans="1:16" ht="24.95" customHeight="1" x14ac:dyDescent="0.25">
      <c r="A276" s="14">
        <v>4</v>
      </c>
      <c r="B276" s="15" t="s">
        <v>228</v>
      </c>
      <c r="C276" s="8">
        <v>149.55999999999995</v>
      </c>
      <c r="D276" s="8">
        <v>31.720000000000027</v>
      </c>
      <c r="E276" s="8">
        <v>0</v>
      </c>
      <c r="F276" s="8">
        <v>0</v>
      </c>
      <c r="G276" s="8">
        <v>3.2600000000000051</v>
      </c>
      <c r="H276" s="8">
        <v>0</v>
      </c>
      <c r="I276" s="8">
        <v>26.45</v>
      </c>
      <c r="J276" s="8">
        <v>0</v>
      </c>
      <c r="L276" s="37"/>
      <c r="M276" s="37"/>
      <c r="O276" s="37"/>
      <c r="P276" s="37"/>
    </row>
    <row r="277" spans="1:16" ht="24.95" customHeight="1" x14ac:dyDescent="0.25">
      <c r="A277" s="14">
        <v>5</v>
      </c>
      <c r="B277" s="15" t="s">
        <v>229</v>
      </c>
      <c r="C277" s="8">
        <v>69.419999999999959</v>
      </c>
      <c r="D277" s="8">
        <v>69.220000000000027</v>
      </c>
      <c r="E277" s="8">
        <v>0</v>
      </c>
      <c r="F277" s="8">
        <v>0</v>
      </c>
      <c r="G277" s="8">
        <v>36.759996999999998</v>
      </c>
      <c r="H277" s="8">
        <v>29</v>
      </c>
      <c r="I277" s="8">
        <v>44.03</v>
      </c>
      <c r="J277" s="8">
        <v>1.6700000000000017</v>
      </c>
      <c r="L277" s="37"/>
      <c r="M277" s="37"/>
      <c r="O277" s="37"/>
      <c r="P277" s="37"/>
    </row>
    <row r="278" spans="1:16" ht="24.95" customHeight="1" x14ac:dyDescent="0.25">
      <c r="A278" s="14">
        <v>6</v>
      </c>
      <c r="B278" s="15" t="s">
        <v>230</v>
      </c>
      <c r="C278" s="8">
        <v>54.44</v>
      </c>
      <c r="D278" s="8">
        <v>0.24000000000000909</v>
      </c>
      <c r="E278" s="8">
        <v>0</v>
      </c>
      <c r="F278" s="8">
        <v>0</v>
      </c>
      <c r="G278" s="8">
        <v>24.259996999999998</v>
      </c>
      <c r="H278" s="8">
        <v>9.75</v>
      </c>
      <c r="I278" s="8">
        <v>43.95</v>
      </c>
      <c r="J278" s="8">
        <v>25.650000000000006</v>
      </c>
      <c r="L278" s="37"/>
      <c r="M278" s="37"/>
      <c r="O278" s="37"/>
      <c r="P278" s="37"/>
    </row>
    <row r="279" spans="1:16" ht="24.95" customHeight="1" x14ac:dyDescent="0.25">
      <c r="A279" s="14">
        <v>7</v>
      </c>
      <c r="B279" s="15" t="s">
        <v>231</v>
      </c>
      <c r="C279" s="8">
        <v>0</v>
      </c>
      <c r="D279" s="8">
        <v>0</v>
      </c>
      <c r="E279" s="8">
        <v>159.75</v>
      </c>
      <c r="F279" s="8">
        <v>19.5</v>
      </c>
      <c r="G279" s="8">
        <v>0</v>
      </c>
      <c r="H279" s="8">
        <v>0</v>
      </c>
      <c r="I279" s="8">
        <v>0</v>
      </c>
      <c r="J279" s="8">
        <v>0</v>
      </c>
      <c r="L279" s="37"/>
      <c r="M279" s="37"/>
      <c r="N279" s="37"/>
      <c r="O279" s="37"/>
      <c r="P279" s="37"/>
    </row>
    <row r="280" spans="1:16" ht="24.95" customHeight="1" x14ac:dyDescent="0.25">
      <c r="A280" s="14">
        <v>8</v>
      </c>
      <c r="B280" s="15" t="s">
        <v>232</v>
      </c>
      <c r="C280" s="8">
        <v>0</v>
      </c>
      <c r="D280" s="8">
        <v>0</v>
      </c>
      <c r="E280" s="8">
        <v>159.75</v>
      </c>
      <c r="F280" s="8">
        <v>19.5</v>
      </c>
      <c r="G280" s="8">
        <v>0</v>
      </c>
      <c r="H280" s="8">
        <v>0</v>
      </c>
      <c r="I280" s="8">
        <v>0</v>
      </c>
      <c r="J280" s="8">
        <v>0</v>
      </c>
      <c r="L280" s="37"/>
      <c r="M280" s="37"/>
      <c r="O280" s="37"/>
      <c r="P280" s="37"/>
    </row>
    <row r="281" spans="1:16" ht="24.95" customHeight="1" x14ac:dyDescent="0.25">
      <c r="A281" s="14">
        <v>9</v>
      </c>
      <c r="B281" s="15" t="s">
        <v>233</v>
      </c>
      <c r="C281" s="8">
        <v>94.419999999999959</v>
      </c>
      <c r="D281" s="8">
        <v>106.22000000000003</v>
      </c>
      <c r="E281" s="8">
        <v>0</v>
      </c>
      <c r="F281" s="8">
        <v>0</v>
      </c>
      <c r="G281" s="8">
        <v>79.050000000000011</v>
      </c>
      <c r="H281" s="8">
        <v>14</v>
      </c>
      <c r="I281" s="8">
        <v>0</v>
      </c>
      <c r="J281" s="8">
        <v>0</v>
      </c>
      <c r="L281" s="37"/>
      <c r="M281" s="37"/>
      <c r="O281" s="37"/>
      <c r="P281" s="37"/>
    </row>
    <row r="282" spans="1:16" ht="24.95" customHeight="1" x14ac:dyDescent="0.25">
      <c r="A282" s="14">
        <v>10</v>
      </c>
      <c r="B282" s="15" t="s">
        <v>234</v>
      </c>
      <c r="C282" s="8">
        <v>99.419999999999959</v>
      </c>
      <c r="D282" s="8">
        <v>106.22000000000003</v>
      </c>
      <c r="E282" s="8">
        <v>0</v>
      </c>
      <c r="F282" s="8">
        <v>0</v>
      </c>
      <c r="G282" s="8">
        <v>74.259996999999998</v>
      </c>
      <c r="H282" s="8">
        <v>0</v>
      </c>
      <c r="I282" s="8">
        <v>0</v>
      </c>
      <c r="J282" s="8">
        <v>0</v>
      </c>
      <c r="L282" s="37"/>
      <c r="M282" s="37"/>
      <c r="O282" s="37"/>
      <c r="P282" s="37"/>
    </row>
    <row r="283" spans="1:16" ht="24.95" customHeight="1" x14ac:dyDescent="0.25">
      <c r="A283" s="14">
        <v>11</v>
      </c>
      <c r="B283" s="15" t="s">
        <v>235</v>
      </c>
      <c r="C283" s="8">
        <v>104.41999999999996</v>
      </c>
      <c r="D283" s="8">
        <v>179.22000000000003</v>
      </c>
      <c r="E283" s="8">
        <v>0</v>
      </c>
      <c r="F283" s="8">
        <v>0</v>
      </c>
      <c r="G283" s="8">
        <v>11.759996999999998</v>
      </c>
      <c r="H283" s="8">
        <v>15</v>
      </c>
      <c r="I283" s="8">
        <v>58.95</v>
      </c>
      <c r="J283" s="8">
        <v>42.669999999999987</v>
      </c>
      <c r="L283" s="37"/>
      <c r="M283" s="37"/>
      <c r="O283" s="37"/>
      <c r="P283" s="37"/>
    </row>
    <row r="284" spans="1:16" ht="24.95" customHeight="1" x14ac:dyDescent="0.25">
      <c r="A284" s="14">
        <v>12</v>
      </c>
      <c r="B284" s="15" t="s">
        <v>236</v>
      </c>
      <c r="C284" s="8">
        <v>54.420000000000016</v>
      </c>
      <c r="D284" s="8">
        <v>19.22</v>
      </c>
      <c r="E284" s="8">
        <v>0</v>
      </c>
      <c r="F284" s="8">
        <v>0</v>
      </c>
      <c r="G284" s="8">
        <v>19.259996999999998</v>
      </c>
      <c r="H284" s="8">
        <v>0</v>
      </c>
      <c r="I284" s="8">
        <v>51.45</v>
      </c>
      <c r="J284" s="8">
        <v>9.1700000000000017</v>
      </c>
      <c r="L284" s="37"/>
      <c r="M284" s="37"/>
      <c r="O284" s="37"/>
      <c r="P284" s="37"/>
    </row>
    <row r="285" spans="1:16" ht="24.95" customHeight="1" x14ac:dyDescent="0.25">
      <c r="A285" s="14">
        <v>13</v>
      </c>
      <c r="B285" s="15" t="s">
        <v>237</v>
      </c>
      <c r="C285" s="8">
        <v>94.5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L285" s="37"/>
      <c r="M285" s="37"/>
      <c r="O285" s="37"/>
      <c r="P285" s="37"/>
    </row>
    <row r="286" spans="1:16" ht="24.95" customHeight="1" x14ac:dyDescent="0.25">
      <c r="A286" s="14">
        <v>14</v>
      </c>
      <c r="B286" s="15" t="s">
        <v>238</v>
      </c>
      <c r="C286" s="8">
        <v>84.5</v>
      </c>
      <c r="D286" s="8">
        <v>0</v>
      </c>
      <c r="E286" s="8">
        <v>5</v>
      </c>
      <c r="F286" s="8">
        <v>8.25</v>
      </c>
      <c r="G286" s="8">
        <v>8.25</v>
      </c>
      <c r="H286" s="8">
        <v>4</v>
      </c>
      <c r="I286" s="8">
        <v>0</v>
      </c>
      <c r="J286" s="8">
        <v>0</v>
      </c>
      <c r="L286" s="37"/>
      <c r="M286" s="37"/>
      <c r="O286" s="37"/>
      <c r="P286" s="37"/>
    </row>
    <row r="287" spans="1:16" ht="24.95" customHeight="1" x14ac:dyDescent="0.25">
      <c r="A287" s="14">
        <v>15</v>
      </c>
      <c r="B287" s="15" t="s">
        <v>239</v>
      </c>
      <c r="C287" s="8">
        <v>17.350000000000001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L287" s="37"/>
      <c r="M287" s="37"/>
      <c r="O287" s="37"/>
      <c r="P287" s="37"/>
    </row>
    <row r="288" spans="1:16" ht="24.95" customHeight="1" x14ac:dyDescent="0.25">
      <c r="A288" s="14">
        <v>16</v>
      </c>
      <c r="B288" s="6" t="s">
        <v>240</v>
      </c>
      <c r="C288" s="8">
        <v>4.9499999999999993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L288" s="37"/>
      <c r="M288" s="37"/>
      <c r="O288" s="37"/>
      <c r="P288" s="37"/>
    </row>
    <row r="289" spans="1:15" s="27" customFormat="1" ht="33" customHeight="1" x14ac:dyDescent="0.25">
      <c r="A289" s="24" t="s">
        <v>241</v>
      </c>
      <c r="B289" s="25" t="s">
        <v>242</v>
      </c>
      <c r="C289" s="26">
        <v>1187.7399999999996</v>
      </c>
      <c r="D289" s="26">
        <v>598.0022100000001</v>
      </c>
      <c r="E289" s="26">
        <v>324.5</v>
      </c>
      <c r="F289" s="26">
        <v>47.25</v>
      </c>
      <c r="G289" s="26">
        <v>319.12997899999999</v>
      </c>
      <c r="H289" s="26">
        <v>85.75</v>
      </c>
      <c r="I289" s="26">
        <v>320.72999999999996</v>
      </c>
      <c r="J289" s="26">
        <v>95.25</v>
      </c>
      <c r="K289" s="26"/>
      <c r="L289" s="26"/>
      <c r="M289" s="26"/>
      <c r="O289" s="75"/>
    </row>
    <row r="290" spans="1:15" s="27" customFormat="1" ht="27.75" customHeight="1" x14ac:dyDescent="0.25">
      <c r="A290" s="33"/>
      <c r="B290" s="34" t="s">
        <v>243</v>
      </c>
      <c r="C290" s="26">
        <v>26355.65</v>
      </c>
      <c r="D290" s="26">
        <v>17661.942210000001</v>
      </c>
      <c r="E290" s="26">
        <v>4242.71</v>
      </c>
      <c r="F290" s="26">
        <v>1480.14</v>
      </c>
      <c r="G290" s="26">
        <v>2209.699979</v>
      </c>
      <c r="H290" s="26">
        <v>397.81</v>
      </c>
      <c r="I290" s="26">
        <v>3692.9</v>
      </c>
      <c r="J290" s="26">
        <v>1014.1899999999999</v>
      </c>
    </row>
    <row r="291" spans="1:15" ht="23.25" customHeight="1" x14ac:dyDescent="0.25"/>
  </sheetData>
  <sheetProtection selectLockedCells="1" selectUnlockedCells="1"/>
  <autoFilter ref="A7:B292">
    <sortState ref="A10:BH270">
      <sortCondition sortBy="cellColor" ref="A7:A292" dxfId="1"/>
    </sortState>
  </autoFilter>
  <mergeCells count="6">
    <mergeCell ref="C4:D4"/>
    <mergeCell ref="E4:F4"/>
    <mergeCell ref="G4:H4"/>
    <mergeCell ref="I4:J4"/>
    <mergeCell ref="C3:J3"/>
    <mergeCell ref="A2:B2"/>
  </mergeCells>
  <conditionalFormatting sqref="C10:J10 C13:J13 C16:J16 C19:J19 C33:J33 C37:J37 C40:J40 C43:J43 C47:J47 C52:J52 C55:J55 C59:J59 C62:J62 C67:J67 C70:J70 C73:J73 C76:J76 C80:J80 C84:J84 C87:J87 C90:J90 C97:J97 C102:J102 C105:J105 C108:J108 C111:J111 C114:J114 C117:J117 C121:J121 C126:J126 C129:J129 C143:J143 C146:J146 C149:J149 C159:J159 C163:J163 C167:J167 C171:J171 C176:J176 C181:J181 C228:J228 C236:J236 C240:J240 C270:J270 C93:J93 C138:J139 C185:J186 C242:J242 C272:J272 C188:J188 C192:J192 C196:J196 C206:J206 C210:J210 C214:J214 C218:J218 C222:J222 C250:J250 C262:J262 C264:J264 C255:J255 C258:J258 C28:J28 C225:J225 C289:M289">
    <cfRule type="containsText" dxfId="0" priority="8" operator="containsText" text="00.000">
      <formula>NOT(ISERROR(SEARCH("00.000",C10)))</formula>
    </cfRule>
  </conditionalFormatting>
  <printOptions horizontalCentered="1" gridLines="1"/>
  <pageMargins left="0" right="0" top="0.51181102362204722" bottom="0.51181102362204722" header="0.31496062992125984" footer="0.31496062992125984"/>
  <pageSetup paperSize="9" scale="52" orientation="landscape" r:id="rId1"/>
  <rowBreaks count="11" manualBreakCount="11">
    <brk id="26" max="81" man="1"/>
    <brk id="45" max="81" man="1"/>
    <brk id="64" max="81" man="1"/>
    <brk id="83" max="81" man="1"/>
    <brk id="102" max="81" man="1"/>
    <brk id="139" max="81" man="1"/>
    <brk id="155" max="81" man="1"/>
    <brk id="186" max="81" man="1"/>
    <brk id="206" max="81" man="1"/>
    <brk id="242" max="81" man="1"/>
    <brk id="264" max="81" man="1"/>
  </rowBreaks>
  <colBreaks count="2" manualBreakCount="2">
    <brk id="2" max="289" man="1"/>
    <brk id="10" max="2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4"/>
  <sheetViews>
    <sheetView zoomScale="80" zoomScaleNormal="80" workbookViewId="0">
      <pane xSplit="1" ySplit="4" topLeftCell="B5" activePane="bottomRight" state="frozen"/>
      <selection activeCell="CY32" sqref="CY32"/>
      <selection pane="topRight" activeCell="CY32" sqref="CY32"/>
      <selection pane="bottomLeft" activeCell="CY32" sqref="CY32"/>
      <selection pane="bottomRight" activeCell="Q41" sqref="Q41"/>
    </sheetView>
  </sheetViews>
  <sheetFormatPr defaultRowHeight="15" x14ac:dyDescent="0.25"/>
  <cols>
    <col min="1" max="1" width="26.28515625" customWidth="1"/>
    <col min="2" max="2" width="11.85546875" customWidth="1"/>
    <col min="3" max="3" width="10.42578125" customWidth="1"/>
    <col min="4" max="4" width="10.140625" customWidth="1"/>
    <col min="5" max="5" width="11.5703125" customWidth="1"/>
    <col min="6" max="6" width="11.28515625" customWidth="1"/>
    <col min="7" max="7" width="10" customWidth="1"/>
    <col min="8" max="8" width="10.5703125" customWidth="1"/>
    <col min="9" max="9" width="10.28515625" customWidth="1"/>
    <col min="10" max="10" width="12" customWidth="1"/>
    <col min="11" max="11" width="10.28515625" customWidth="1"/>
    <col min="12" max="13" width="9.140625" customWidth="1"/>
  </cols>
  <sheetData>
    <row r="1" spans="1:49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49" ht="18.75" x14ac:dyDescent="0.3">
      <c r="A2" s="90" t="s">
        <v>244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49" ht="19.5" customHeight="1" thickBot="1" x14ac:dyDescent="0.35">
      <c r="A3" s="97" t="s">
        <v>245</v>
      </c>
      <c r="B3" s="98"/>
      <c r="C3" s="98"/>
      <c r="D3" s="98"/>
      <c r="E3" s="98"/>
      <c r="F3" s="98"/>
      <c r="G3" s="99"/>
      <c r="H3" s="100" t="s">
        <v>246</v>
      </c>
      <c r="I3" s="100"/>
      <c r="J3" s="100"/>
      <c r="K3" s="100"/>
      <c r="L3" s="100"/>
      <c r="M3" s="100"/>
      <c r="N3" s="100" t="s">
        <v>247</v>
      </c>
      <c r="O3" s="100"/>
      <c r="P3" s="100"/>
      <c r="Q3" s="100"/>
      <c r="R3" s="100"/>
      <c r="S3" s="100"/>
      <c r="T3" s="81" t="s">
        <v>257</v>
      </c>
      <c r="U3" s="82"/>
      <c r="V3" s="82"/>
      <c r="W3" s="82"/>
      <c r="X3" s="82"/>
      <c r="Y3" s="89"/>
      <c r="Z3" s="81" t="s">
        <v>264</v>
      </c>
      <c r="AA3" s="82"/>
      <c r="AB3" s="82"/>
      <c r="AC3" s="82"/>
      <c r="AD3" s="82"/>
      <c r="AE3" s="82"/>
      <c r="AF3" s="81" t="s">
        <v>259</v>
      </c>
      <c r="AG3" s="82"/>
      <c r="AH3" s="82"/>
      <c r="AI3" s="82"/>
      <c r="AJ3" s="82"/>
      <c r="AK3" s="82"/>
      <c r="AL3" s="81" t="s">
        <v>261</v>
      </c>
      <c r="AM3" s="82"/>
      <c r="AN3" s="82"/>
      <c r="AO3" s="82"/>
      <c r="AP3" s="82"/>
      <c r="AQ3" s="82"/>
      <c r="AR3" s="81" t="s">
        <v>263</v>
      </c>
      <c r="AS3" s="82"/>
      <c r="AT3" s="82"/>
      <c r="AU3" s="82"/>
      <c r="AV3" s="82"/>
      <c r="AW3" s="82"/>
    </row>
    <row r="4" spans="1:49" ht="31.5" customHeight="1" x14ac:dyDescent="0.25">
      <c r="A4" s="38" t="s">
        <v>248</v>
      </c>
      <c r="B4" s="83" t="s">
        <v>249</v>
      </c>
      <c r="C4" s="84"/>
      <c r="D4" s="85" t="s">
        <v>3</v>
      </c>
      <c r="E4" s="85"/>
      <c r="F4" s="85" t="s">
        <v>4</v>
      </c>
      <c r="G4" s="86"/>
      <c r="H4" s="83" t="s">
        <v>249</v>
      </c>
      <c r="I4" s="84"/>
      <c r="J4" s="85" t="s">
        <v>3</v>
      </c>
      <c r="K4" s="85"/>
      <c r="L4" s="85" t="s">
        <v>4</v>
      </c>
      <c r="M4" s="86"/>
      <c r="N4" s="83" t="s">
        <v>249</v>
      </c>
      <c r="O4" s="84"/>
      <c r="P4" s="85" t="s">
        <v>3</v>
      </c>
      <c r="Q4" s="85"/>
      <c r="R4" s="85" t="s">
        <v>4</v>
      </c>
      <c r="S4" s="86"/>
      <c r="T4" s="83" t="s">
        <v>249</v>
      </c>
      <c r="U4" s="84"/>
      <c r="V4" s="85" t="s">
        <v>3</v>
      </c>
      <c r="W4" s="85"/>
      <c r="X4" s="85" t="s">
        <v>4</v>
      </c>
      <c r="Y4" s="86"/>
      <c r="Z4" s="83" t="s">
        <v>249</v>
      </c>
      <c r="AA4" s="84"/>
      <c r="AB4" s="85" t="s">
        <v>3</v>
      </c>
      <c r="AC4" s="85"/>
      <c r="AD4" s="85" t="s">
        <v>4</v>
      </c>
      <c r="AE4" s="86"/>
      <c r="AF4" s="83" t="s">
        <v>249</v>
      </c>
      <c r="AG4" s="84"/>
      <c r="AH4" s="85" t="s">
        <v>3</v>
      </c>
      <c r="AI4" s="85"/>
      <c r="AJ4" s="85" t="s">
        <v>4</v>
      </c>
      <c r="AK4" s="86"/>
      <c r="AL4" s="83" t="s">
        <v>249</v>
      </c>
      <c r="AM4" s="84"/>
      <c r="AN4" s="85" t="s">
        <v>3</v>
      </c>
      <c r="AO4" s="85"/>
      <c r="AP4" s="85" t="s">
        <v>4</v>
      </c>
      <c r="AQ4" s="86"/>
      <c r="AR4" s="83" t="s">
        <v>249</v>
      </c>
      <c r="AS4" s="84"/>
      <c r="AT4" s="85" t="s">
        <v>3</v>
      </c>
      <c r="AU4" s="85"/>
      <c r="AV4" s="85" t="s">
        <v>4</v>
      </c>
      <c r="AW4" s="86"/>
    </row>
    <row r="5" spans="1:49" x14ac:dyDescent="0.25">
      <c r="A5" s="39"/>
      <c r="B5" s="40" t="s">
        <v>6</v>
      </c>
      <c r="C5" s="41" t="s">
        <v>7</v>
      </c>
      <c r="D5" s="41" t="s">
        <v>6</v>
      </c>
      <c r="E5" s="41" t="s">
        <v>7</v>
      </c>
      <c r="F5" s="41" t="s">
        <v>6</v>
      </c>
      <c r="G5" s="42" t="s">
        <v>7</v>
      </c>
      <c r="H5" s="40" t="s">
        <v>6</v>
      </c>
      <c r="I5" s="41" t="s">
        <v>7</v>
      </c>
      <c r="J5" s="41" t="s">
        <v>6</v>
      </c>
      <c r="K5" s="41" t="s">
        <v>7</v>
      </c>
      <c r="L5" s="41" t="s">
        <v>6</v>
      </c>
      <c r="M5" s="42" t="s">
        <v>7</v>
      </c>
      <c r="N5" s="40" t="s">
        <v>6</v>
      </c>
      <c r="O5" s="41" t="s">
        <v>7</v>
      </c>
      <c r="P5" s="41" t="s">
        <v>6</v>
      </c>
      <c r="Q5" s="41" t="s">
        <v>7</v>
      </c>
      <c r="R5" s="41" t="s">
        <v>6</v>
      </c>
      <c r="S5" s="42" t="s">
        <v>7</v>
      </c>
      <c r="T5" s="65"/>
      <c r="U5" s="65"/>
      <c r="V5" s="65"/>
      <c r="W5" s="65"/>
      <c r="X5" s="65"/>
      <c r="Y5" s="65"/>
      <c r="Z5" s="40" t="s">
        <v>6</v>
      </c>
      <c r="AA5" s="41" t="s">
        <v>7</v>
      </c>
      <c r="AB5" s="41" t="s">
        <v>6</v>
      </c>
      <c r="AC5" s="41" t="s">
        <v>7</v>
      </c>
      <c r="AD5" s="41" t="s">
        <v>6</v>
      </c>
      <c r="AE5" s="42" t="s">
        <v>7</v>
      </c>
      <c r="AF5" s="40" t="s">
        <v>6</v>
      </c>
      <c r="AG5" s="41" t="s">
        <v>7</v>
      </c>
      <c r="AH5" s="41" t="s">
        <v>6</v>
      </c>
      <c r="AI5" s="41" t="s">
        <v>7</v>
      </c>
      <c r="AJ5" s="41" t="s">
        <v>6</v>
      </c>
      <c r="AK5" s="42" t="s">
        <v>7</v>
      </c>
      <c r="AL5" s="40" t="s">
        <v>6</v>
      </c>
      <c r="AM5" s="41" t="s">
        <v>7</v>
      </c>
      <c r="AN5" s="41" t="s">
        <v>6</v>
      </c>
      <c r="AO5" s="41" t="s">
        <v>7</v>
      </c>
      <c r="AP5" s="41" t="s">
        <v>6</v>
      </c>
      <c r="AQ5" s="42" t="s">
        <v>7</v>
      </c>
      <c r="AR5" s="40" t="s">
        <v>6</v>
      </c>
      <c r="AS5" s="41" t="s">
        <v>7</v>
      </c>
      <c r="AT5" s="41" t="s">
        <v>6</v>
      </c>
      <c r="AU5" s="41" t="s">
        <v>7</v>
      </c>
      <c r="AV5" s="41" t="s">
        <v>6</v>
      </c>
      <c r="AW5" s="42" t="s">
        <v>7</v>
      </c>
    </row>
    <row r="6" spans="1:49" x14ac:dyDescent="0.25">
      <c r="A6" s="43" t="s">
        <v>226</v>
      </c>
      <c r="B6" s="44">
        <v>80</v>
      </c>
      <c r="C6" s="45">
        <v>0</v>
      </c>
      <c r="D6" s="45">
        <v>0</v>
      </c>
      <c r="E6" s="45">
        <v>0</v>
      </c>
      <c r="F6" s="45">
        <v>0</v>
      </c>
      <c r="G6" s="46">
        <v>0</v>
      </c>
      <c r="H6" s="44">
        <f>ROUND(B6*25%,2)</f>
        <v>20</v>
      </c>
      <c r="I6" s="45">
        <f t="shared" ref="I6:M16" si="0">ROUND(C6*25%,2)</f>
        <v>0</v>
      </c>
      <c r="J6" s="45">
        <f t="shared" si="0"/>
        <v>0</v>
      </c>
      <c r="K6" s="45">
        <f t="shared" si="0"/>
        <v>0</v>
      </c>
      <c r="L6" s="45">
        <f t="shared" si="0"/>
        <v>0</v>
      </c>
      <c r="M6" s="46">
        <f t="shared" si="0"/>
        <v>0</v>
      </c>
      <c r="N6" s="44">
        <f>ROUND(B6*25%,2)</f>
        <v>20</v>
      </c>
      <c r="O6" s="44">
        <f t="shared" ref="O6:S16" si="1">ROUND(C6*25%,2)</f>
        <v>0</v>
      </c>
      <c r="P6" s="44">
        <f t="shared" si="1"/>
        <v>0</v>
      </c>
      <c r="Q6" s="44">
        <f t="shared" si="1"/>
        <v>0</v>
      </c>
      <c r="R6" s="44">
        <f t="shared" si="1"/>
        <v>0</v>
      </c>
      <c r="S6" s="44">
        <f t="shared" si="1"/>
        <v>0</v>
      </c>
      <c r="T6" s="44">
        <f>H6+N6</f>
        <v>40</v>
      </c>
      <c r="U6" s="44">
        <f t="shared" ref="U6:Y6" si="2">I6+O6</f>
        <v>0</v>
      </c>
      <c r="V6" s="44">
        <f t="shared" si="2"/>
        <v>0</v>
      </c>
      <c r="W6" s="44">
        <f t="shared" si="2"/>
        <v>0</v>
      </c>
      <c r="X6" s="44">
        <f t="shared" si="2"/>
        <v>0</v>
      </c>
      <c r="Y6" s="44">
        <f t="shared" si="2"/>
        <v>0</v>
      </c>
      <c r="Z6" s="44">
        <v>80</v>
      </c>
      <c r="AA6" s="45">
        <v>0</v>
      </c>
      <c r="AB6" s="45">
        <v>0</v>
      </c>
      <c r="AC6" s="45">
        <v>0</v>
      </c>
      <c r="AD6" s="45">
        <v>0</v>
      </c>
      <c r="AE6" s="46">
        <v>0</v>
      </c>
      <c r="AF6" s="45">
        <f>(MIN(B6,Z6-T6)*0.5)</f>
        <v>20</v>
      </c>
      <c r="AG6" s="45">
        <f t="shared" ref="AG6:AH6" si="3">(MIN(C6,AA6-U6)*0.5)</f>
        <v>0</v>
      </c>
      <c r="AH6" s="45">
        <f t="shared" si="3"/>
        <v>0</v>
      </c>
      <c r="AI6" s="45">
        <f>(MIN(E6,AC6-W6)*0.5)</f>
        <v>0</v>
      </c>
      <c r="AJ6" s="45">
        <f t="shared" ref="AJ6" si="4">(MIN(F6,AD6-X6)*0.5)</f>
        <v>0</v>
      </c>
      <c r="AK6" s="45">
        <f t="shared" ref="AK6" si="5">(MIN(G6,AE6-Y6)*0.5)</f>
        <v>0</v>
      </c>
      <c r="AL6" s="45">
        <v>73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13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</row>
    <row r="7" spans="1:49" x14ac:dyDescent="0.25">
      <c r="A7" s="43" t="s">
        <v>227</v>
      </c>
      <c r="B7" s="44">
        <v>75</v>
      </c>
      <c r="C7" s="45">
        <v>0</v>
      </c>
      <c r="D7" s="45">
        <v>0</v>
      </c>
      <c r="E7" s="45">
        <v>0</v>
      </c>
      <c r="F7" s="45">
        <v>0</v>
      </c>
      <c r="G7" s="46">
        <v>0</v>
      </c>
      <c r="H7" s="44">
        <f t="shared" ref="H7:H16" si="6">ROUND(B7*25%,2)</f>
        <v>18.75</v>
      </c>
      <c r="I7" s="45">
        <f t="shared" si="0"/>
        <v>0</v>
      </c>
      <c r="J7" s="45">
        <f t="shared" si="0"/>
        <v>0</v>
      </c>
      <c r="K7" s="45">
        <f t="shared" si="0"/>
        <v>0</v>
      </c>
      <c r="L7" s="45">
        <f t="shared" si="0"/>
        <v>0</v>
      </c>
      <c r="M7" s="46">
        <f t="shared" si="0"/>
        <v>0</v>
      </c>
      <c r="N7" s="44">
        <f t="shared" ref="N7:N16" si="7">ROUND(B7*25%,2)</f>
        <v>18.75</v>
      </c>
      <c r="O7" s="44">
        <f t="shared" si="1"/>
        <v>0</v>
      </c>
      <c r="P7" s="44">
        <f t="shared" si="1"/>
        <v>0</v>
      </c>
      <c r="Q7" s="44">
        <f t="shared" si="1"/>
        <v>0</v>
      </c>
      <c r="R7" s="44">
        <f t="shared" si="1"/>
        <v>0</v>
      </c>
      <c r="S7" s="44">
        <f t="shared" si="1"/>
        <v>0</v>
      </c>
      <c r="T7" s="44">
        <f t="shared" ref="T7:T16" si="8">H7+N7</f>
        <v>37.5</v>
      </c>
      <c r="U7" s="44">
        <f t="shared" ref="U7:U16" si="9">I7+O7</f>
        <v>0</v>
      </c>
      <c r="V7" s="44">
        <f t="shared" ref="V7:V16" si="10">J7+P7</f>
        <v>0</v>
      </c>
      <c r="W7" s="44">
        <f t="shared" ref="W7:W16" si="11">K7+Q7</f>
        <v>0</v>
      </c>
      <c r="X7" s="44">
        <f t="shared" ref="X7:X16" si="12">L7+R7</f>
        <v>0</v>
      </c>
      <c r="Y7" s="44">
        <f t="shared" ref="Y7:Y16" si="13">M7+S7</f>
        <v>0</v>
      </c>
      <c r="Z7" s="44">
        <v>75</v>
      </c>
      <c r="AA7" s="45">
        <v>0</v>
      </c>
      <c r="AB7" s="45">
        <v>0</v>
      </c>
      <c r="AC7" s="45">
        <v>0</v>
      </c>
      <c r="AD7" s="45">
        <v>0</v>
      </c>
      <c r="AE7" s="46">
        <v>0</v>
      </c>
      <c r="AF7" s="45">
        <f t="shared" ref="AF7:AF16" si="14">(MIN(B7,Z7-T7)*0.5)</f>
        <v>18.75</v>
      </c>
      <c r="AG7" s="45">
        <f t="shared" ref="AG7:AG16" si="15">(MIN(C7,AA7-U7)*0.5)</f>
        <v>0</v>
      </c>
      <c r="AH7" s="45">
        <f t="shared" ref="AH7:AH16" si="16">(MIN(D7,AB7-V7)*0.5)</f>
        <v>0</v>
      </c>
      <c r="AI7" s="45">
        <f t="shared" ref="AI7:AI16" si="17">(MIN(E7,AC7-W7)*0.5)</f>
        <v>0</v>
      </c>
      <c r="AJ7" s="45">
        <f t="shared" ref="AJ7:AJ16" si="18">(MIN(F7,AD7-X7)*0.5)</f>
        <v>0</v>
      </c>
      <c r="AK7" s="45">
        <f t="shared" ref="AK7:AK16" si="19">(MIN(G7,AE7-Y7)*0.5)</f>
        <v>0</v>
      </c>
      <c r="AL7" s="45">
        <v>68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11.75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</row>
    <row r="8" spans="1:49" x14ac:dyDescent="0.25">
      <c r="A8" s="43" t="s">
        <v>228</v>
      </c>
      <c r="B8" s="44">
        <v>91</v>
      </c>
      <c r="C8" s="45">
        <v>0</v>
      </c>
      <c r="D8" s="45">
        <v>0</v>
      </c>
      <c r="E8" s="45">
        <v>0</v>
      </c>
      <c r="F8" s="45">
        <v>0</v>
      </c>
      <c r="G8" s="46">
        <v>0</v>
      </c>
      <c r="H8" s="44">
        <f t="shared" si="6"/>
        <v>22.75</v>
      </c>
      <c r="I8" s="45">
        <f t="shared" si="0"/>
        <v>0</v>
      </c>
      <c r="J8" s="45">
        <f t="shared" si="0"/>
        <v>0</v>
      </c>
      <c r="K8" s="45">
        <f t="shared" si="0"/>
        <v>0</v>
      </c>
      <c r="L8" s="45">
        <f t="shared" si="0"/>
        <v>0</v>
      </c>
      <c r="M8" s="46">
        <f t="shared" si="0"/>
        <v>0</v>
      </c>
      <c r="N8" s="44">
        <f t="shared" si="7"/>
        <v>22.75</v>
      </c>
      <c r="O8" s="44">
        <f t="shared" si="1"/>
        <v>0</v>
      </c>
      <c r="P8" s="44">
        <f t="shared" si="1"/>
        <v>0</v>
      </c>
      <c r="Q8" s="44">
        <f t="shared" si="1"/>
        <v>0</v>
      </c>
      <c r="R8" s="44">
        <f t="shared" si="1"/>
        <v>0</v>
      </c>
      <c r="S8" s="44">
        <f t="shared" si="1"/>
        <v>0</v>
      </c>
      <c r="T8" s="44">
        <f t="shared" si="8"/>
        <v>45.5</v>
      </c>
      <c r="U8" s="44">
        <f t="shared" si="9"/>
        <v>0</v>
      </c>
      <c r="V8" s="44">
        <f t="shared" si="10"/>
        <v>0</v>
      </c>
      <c r="W8" s="44">
        <f t="shared" si="11"/>
        <v>0</v>
      </c>
      <c r="X8" s="44">
        <f t="shared" si="12"/>
        <v>0</v>
      </c>
      <c r="Y8" s="44">
        <f t="shared" si="13"/>
        <v>0</v>
      </c>
      <c r="Z8" s="44">
        <v>90</v>
      </c>
      <c r="AA8" s="45">
        <v>0</v>
      </c>
      <c r="AB8" s="45">
        <v>0</v>
      </c>
      <c r="AC8" s="45">
        <v>0</v>
      </c>
      <c r="AD8" s="45">
        <v>0</v>
      </c>
      <c r="AE8" s="46">
        <v>0</v>
      </c>
      <c r="AF8" s="45">
        <f t="shared" si="14"/>
        <v>22.25</v>
      </c>
      <c r="AG8" s="45">
        <f t="shared" si="15"/>
        <v>0</v>
      </c>
      <c r="AH8" s="45">
        <f t="shared" si="16"/>
        <v>0</v>
      </c>
      <c r="AI8" s="45">
        <f t="shared" si="17"/>
        <v>0</v>
      </c>
      <c r="AJ8" s="45">
        <f t="shared" si="18"/>
        <v>0</v>
      </c>
      <c r="AK8" s="45">
        <f t="shared" si="19"/>
        <v>0</v>
      </c>
      <c r="AL8" s="45">
        <v>80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12.25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</row>
    <row r="9" spans="1:49" x14ac:dyDescent="0.25">
      <c r="A9" s="43" t="s">
        <v>229</v>
      </c>
      <c r="B9" s="44">
        <v>42</v>
      </c>
      <c r="C9" s="45">
        <v>0</v>
      </c>
      <c r="D9" s="45">
        <v>0</v>
      </c>
      <c r="E9" s="45">
        <v>0</v>
      </c>
      <c r="F9" s="45">
        <v>3</v>
      </c>
      <c r="G9" s="46">
        <v>3</v>
      </c>
      <c r="H9" s="44">
        <f t="shared" si="6"/>
        <v>10.5</v>
      </c>
      <c r="I9" s="45">
        <f t="shared" si="0"/>
        <v>0</v>
      </c>
      <c r="J9" s="45">
        <f t="shared" si="0"/>
        <v>0</v>
      </c>
      <c r="K9" s="45">
        <f t="shared" si="0"/>
        <v>0</v>
      </c>
      <c r="L9" s="45">
        <f t="shared" si="0"/>
        <v>0.75</v>
      </c>
      <c r="M9" s="46">
        <f t="shared" si="0"/>
        <v>0.75</v>
      </c>
      <c r="N9" s="44">
        <f t="shared" si="7"/>
        <v>10.5</v>
      </c>
      <c r="O9" s="44">
        <f t="shared" si="1"/>
        <v>0</v>
      </c>
      <c r="P9" s="44">
        <f t="shared" si="1"/>
        <v>0</v>
      </c>
      <c r="Q9" s="44">
        <f t="shared" si="1"/>
        <v>0</v>
      </c>
      <c r="R9" s="44">
        <f t="shared" si="1"/>
        <v>0.75</v>
      </c>
      <c r="S9" s="44">
        <f t="shared" si="1"/>
        <v>0.75</v>
      </c>
      <c r="T9" s="44">
        <f t="shared" si="8"/>
        <v>21</v>
      </c>
      <c r="U9" s="44">
        <f t="shared" si="9"/>
        <v>0</v>
      </c>
      <c r="V9" s="44">
        <f t="shared" si="10"/>
        <v>0</v>
      </c>
      <c r="W9" s="44">
        <f t="shared" si="11"/>
        <v>0</v>
      </c>
      <c r="X9" s="44">
        <f t="shared" si="12"/>
        <v>1.5</v>
      </c>
      <c r="Y9" s="44">
        <f t="shared" si="13"/>
        <v>1.5</v>
      </c>
      <c r="Z9" s="44">
        <v>42</v>
      </c>
      <c r="AA9" s="45">
        <v>0</v>
      </c>
      <c r="AB9" s="45">
        <v>0</v>
      </c>
      <c r="AC9" s="45">
        <v>0</v>
      </c>
      <c r="AD9" s="45">
        <v>3</v>
      </c>
      <c r="AE9" s="46">
        <v>3</v>
      </c>
      <c r="AF9" s="45">
        <f t="shared" si="14"/>
        <v>10.5</v>
      </c>
      <c r="AG9" s="45">
        <f t="shared" si="15"/>
        <v>0</v>
      </c>
      <c r="AH9" s="45">
        <f t="shared" si="16"/>
        <v>0</v>
      </c>
      <c r="AI9" s="45">
        <f t="shared" si="17"/>
        <v>0</v>
      </c>
      <c r="AJ9" s="45">
        <f t="shared" si="18"/>
        <v>0.75</v>
      </c>
      <c r="AK9" s="45">
        <f t="shared" si="19"/>
        <v>0.75</v>
      </c>
      <c r="AL9" s="45">
        <v>35</v>
      </c>
      <c r="AM9" s="45">
        <v>0</v>
      </c>
      <c r="AN9" s="45">
        <v>0</v>
      </c>
      <c r="AO9" s="45">
        <v>0</v>
      </c>
      <c r="AP9" s="45">
        <v>3</v>
      </c>
      <c r="AQ9" s="45">
        <v>3</v>
      </c>
      <c r="AR9" s="45">
        <v>3.5</v>
      </c>
      <c r="AS9" s="45">
        <v>0</v>
      </c>
      <c r="AT9" s="45">
        <v>0</v>
      </c>
      <c r="AU9" s="45">
        <v>0</v>
      </c>
      <c r="AV9" s="45">
        <v>0.75</v>
      </c>
      <c r="AW9" s="45">
        <v>0.75</v>
      </c>
    </row>
    <row r="10" spans="1:49" x14ac:dyDescent="0.25">
      <c r="A10" s="43" t="s">
        <v>230</v>
      </c>
      <c r="B10" s="44">
        <v>55</v>
      </c>
      <c r="C10" s="45">
        <v>0</v>
      </c>
      <c r="D10" s="45">
        <v>0</v>
      </c>
      <c r="E10" s="45">
        <v>0</v>
      </c>
      <c r="F10" s="45">
        <v>0</v>
      </c>
      <c r="G10" s="46">
        <v>0</v>
      </c>
      <c r="H10" s="44">
        <f t="shared" si="6"/>
        <v>13.75</v>
      </c>
      <c r="I10" s="45">
        <f t="shared" si="0"/>
        <v>0</v>
      </c>
      <c r="J10" s="45">
        <f t="shared" si="0"/>
        <v>0</v>
      </c>
      <c r="K10" s="45">
        <f t="shared" si="0"/>
        <v>0</v>
      </c>
      <c r="L10" s="45">
        <f t="shared" si="0"/>
        <v>0</v>
      </c>
      <c r="M10" s="46">
        <f t="shared" si="0"/>
        <v>0</v>
      </c>
      <c r="N10" s="44">
        <f t="shared" si="7"/>
        <v>13.75</v>
      </c>
      <c r="O10" s="44">
        <f t="shared" si="1"/>
        <v>0</v>
      </c>
      <c r="P10" s="44">
        <f t="shared" si="1"/>
        <v>0</v>
      </c>
      <c r="Q10" s="44">
        <f t="shared" si="1"/>
        <v>0</v>
      </c>
      <c r="R10" s="44">
        <f t="shared" si="1"/>
        <v>0</v>
      </c>
      <c r="S10" s="44">
        <f t="shared" si="1"/>
        <v>0</v>
      </c>
      <c r="T10" s="44">
        <f t="shared" si="8"/>
        <v>27.5</v>
      </c>
      <c r="U10" s="44">
        <f t="shared" si="9"/>
        <v>0</v>
      </c>
      <c r="V10" s="44">
        <f t="shared" si="10"/>
        <v>0</v>
      </c>
      <c r="W10" s="44">
        <f t="shared" si="11"/>
        <v>0</v>
      </c>
      <c r="X10" s="44">
        <f t="shared" si="12"/>
        <v>0</v>
      </c>
      <c r="Y10" s="44">
        <f t="shared" si="13"/>
        <v>0</v>
      </c>
      <c r="Z10" s="44">
        <v>55</v>
      </c>
      <c r="AA10" s="45">
        <v>0</v>
      </c>
      <c r="AB10" s="45">
        <v>0</v>
      </c>
      <c r="AC10" s="45">
        <v>0</v>
      </c>
      <c r="AD10" s="45">
        <v>0</v>
      </c>
      <c r="AE10" s="46">
        <v>0</v>
      </c>
      <c r="AF10" s="45">
        <f t="shared" si="14"/>
        <v>13.75</v>
      </c>
      <c r="AG10" s="45">
        <f t="shared" si="15"/>
        <v>0</v>
      </c>
      <c r="AH10" s="45">
        <f t="shared" si="16"/>
        <v>0</v>
      </c>
      <c r="AI10" s="45">
        <f t="shared" si="17"/>
        <v>0</v>
      </c>
      <c r="AJ10" s="45">
        <f t="shared" si="18"/>
        <v>0</v>
      </c>
      <c r="AK10" s="45">
        <f t="shared" si="19"/>
        <v>0</v>
      </c>
      <c r="AL10" s="45">
        <v>48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6.75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</row>
    <row r="11" spans="1:49" x14ac:dyDescent="0.25">
      <c r="A11" s="43" t="s">
        <v>231</v>
      </c>
      <c r="B11" s="44">
        <v>0</v>
      </c>
      <c r="C11" s="45">
        <v>0</v>
      </c>
      <c r="D11" s="45">
        <v>7</v>
      </c>
      <c r="E11" s="45">
        <v>11</v>
      </c>
      <c r="F11" s="45">
        <v>0</v>
      </c>
      <c r="G11" s="46">
        <v>0</v>
      </c>
      <c r="H11" s="44">
        <f t="shared" si="6"/>
        <v>0</v>
      </c>
      <c r="I11" s="45">
        <f t="shared" si="0"/>
        <v>0</v>
      </c>
      <c r="J11" s="45">
        <f t="shared" si="0"/>
        <v>1.75</v>
      </c>
      <c r="K11" s="45">
        <f t="shared" si="0"/>
        <v>2.75</v>
      </c>
      <c r="L11" s="45">
        <f t="shared" si="0"/>
        <v>0</v>
      </c>
      <c r="M11" s="46">
        <f t="shared" si="0"/>
        <v>0</v>
      </c>
      <c r="N11" s="44">
        <f t="shared" si="7"/>
        <v>0</v>
      </c>
      <c r="O11" s="44">
        <f t="shared" si="1"/>
        <v>0</v>
      </c>
      <c r="P11" s="44">
        <f t="shared" si="1"/>
        <v>1.75</v>
      </c>
      <c r="Q11" s="44">
        <f t="shared" si="1"/>
        <v>2.75</v>
      </c>
      <c r="R11" s="44">
        <f t="shared" si="1"/>
        <v>0</v>
      </c>
      <c r="S11" s="44">
        <f t="shared" si="1"/>
        <v>0</v>
      </c>
      <c r="T11" s="44">
        <f t="shared" si="8"/>
        <v>0</v>
      </c>
      <c r="U11" s="44">
        <f t="shared" si="9"/>
        <v>0</v>
      </c>
      <c r="V11" s="44">
        <f t="shared" si="10"/>
        <v>3.5</v>
      </c>
      <c r="W11" s="44">
        <f t="shared" si="11"/>
        <v>5.5</v>
      </c>
      <c r="X11" s="44">
        <f t="shared" si="12"/>
        <v>0</v>
      </c>
      <c r="Y11" s="44">
        <f t="shared" si="13"/>
        <v>0</v>
      </c>
      <c r="Z11" s="44">
        <v>5</v>
      </c>
      <c r="AA11" s="45">
        <v>0</v>
      </c>
      <c r="AB11" s="45">
        <v>7</v>
      </c>
      <c r="AC11" s="45">
        <v>11</v>
      </c>
      <c r="AD11" s="45">
        <v>0</v>
      </c>
      <c r="AE11" s="46">
        <v>0</v>
      </c>
      <c r="AF11" s="45">
        <f t="shared" si="14"/>
        <v>0</v>
      </c>
      <c r="AG11" s="45">
        <f t="shared" si="15"/>
        <v>0</v>
      </c>
      <c r="AH11" s="45">
        <f t="shared" si="16"/>
        <v>1.75</v>
      </c>
      <c r="AI11" s="45">
        <f t="shared" si="17"/>
        <v>2.75</v>
      </c>
      <c r="AJ11" s="45">
        <f t="shared" si="18"/>
        <v>0</v>
      </c>
      <c r="AK11" s="45">
        <f t="shared" si="19"/>
        <v>0</v>
      </c>
      <c r="AL11" s="45">
        <v>5</v>
      </c>
      <c r="AM11" s="45">
        <v>0</v>
      </c>
      <c r="AN11" s="45">
        <v>7</v>
      </c>
      <c r="AO11" s="45">
        <v>11</v>
      </c>
      <c r="AP11" s="45">
        <v>0</v>
      </c>
      <c r="AQ11" s="45">
        <v>0</v>
      </c>
      <c r="AR11" s="45">
        <v>5</v>
      </c>
      <c r="AS11" s="45">
        <v>0</v>
      </c>
      <c r="AT11" s="45">
        <v>1.75</v>
      </c>
      <c r="AU11" s="45">
        <v>2.75</v>
      </c>
      <c r="AV11" s="45">
        <v>0</v>
      </c>
      <c r="AW11" s="45">
        <v>0</v>
      </c>
    </row>
    <row r="12" spans="1:49" x14ac:dyDescent="0.25">
      <c r="A12" s="43" t="s">
        <v>232</v>
      </c>
      <c r="B12" s="44">
        <v>0</v>
      </c>
      <c r="C12" s="45">
        <v>0</v>
      </c>
      <c r="D12" s="45">
        <v>13</v>
      </c>
      <c r="E12" s="45">
        <v>22</v>
      </c>
      <c r="F12" s="45">
        <v>18</v>
      </c>
      <c r="G12" s="46">
        <v>0</v>
      </c>
      <c r="H12" s="44">
        <f t="shared" si="6"/>
        <v>0</v>
      </c>
      <c r="I12" s="45">
        <f t="shared" si="0"/>
        <v>0</v>
      </c>
      <c r="J12" s="45">
        <f t="shared" si="0"/>
        <v>3.25</v>
      </c>
      <c r="K12" s="45">
        <f t="shared" si="0"/>
        <v>5.5</v>
      </c>
      <c r="L12" s="45">
        <f t="shared" si="0"/>
        <v>4.5</v>
      </c>
      <c r="M12" s="46">
        <f t="shared" si="0"/>
        <v>0</v>
      </c>
      <c r="N12" s="44">
        <f t="shared" si="7"/>
        <v>0</v>
      </c>
      <c r="O12" s="44">
        <f t="shared" si="1"/>
        <v>0</v>
      </c>
      <c r="P12" s="44">
        <f t="shared" si="1"/>
        <v>3.25</v>
      </c>
      <c r="Q12" s="44">
        <f t="shared" si="1"/>
        <v>5.5</v>
      </c>
      <c r="R12" s="44">
        <f t="shared" si="1"/>
        <v>4.5</v>
      </c>
      <c r="S12" s="44">
        <f t="shared" si="1"/>
        <v>0</v>
      </c>
      <c r="T12" s="44">
        <f t="shared" si="8"/>
        <v>0</v>
      </c>
      <c r="U12" s="44">
        <f t="shared" si="9"/>
        <v>0</v>
      </c>
      <c r="V12" s="44">
        <f t="shared" si="10"/>
        <v>6.5</v>
      </c>
      <c r="W12" s="44">
        <f t="shared" si="11"/>
        <v>11</v>
      </c>
      <c r="X12" s="44">
        <f t="shared" si="12"/>
        <v>9</v>
      </c>
      <c r="Y12" s="44">
        <f t="shared" si="13"/>
        <v>0</v>
      </c>
      <c r="Z12" s="44">
        <v>0</v>
      </c>
      <c r="AA12" s="45">
        <v>0</v>
      </c>
      <c r="AB12" s="45">
        <v>13</v>
      </c>
      <c r="AC12" s="45">
        <v>22</v>
      </c>
      <c r="AD12" s="45">
        <v>18</v>
      </c>
      <c r="AE12" s="46">
        <v>0</v>
      </c>
      <c r="AF12" s="45">
        <f t="shared" si="14"/>
        <v>0</v>
      </c>
      <c r="AG12" s="45">
        <f t="shared" si="15"/>
        <v>0</v>
      </c>
      <c r="AH12" s="45">
        <f t="shared" si="16"/>
        <v>3.25</v>
      </c>
      <c r="AI12" s="45">
        <f t="shared" si="17"/>
        <v>5.5</v>
      </c>
      <c r="AJ12" s="45">
        <f t="shared" si="18"/>
        <v>4.5</v>
      </c>
      <c r="AK12" s="45">
        <f t="shared" si="19"/>
        <v>0</v>
      </c>
      <c r="AL12" s="45">
        <v>0</v>
      </c>
      <c r="AM12" s="45">
        <v>0</v>
      </c>
      <c r="AN12" s="45">
        <v>13</v>
      </c>
      <c r="AO12" s="45">
        <v>22</v>
      </c>
      <c r="AP12" s="45">
        <v>18</v>
      </c>
      <c r="AQ12" s="45">
        <v>0</v>
      </c>
      <c r="AR12" s="45">
        <v>0</v>
      </c>
      <c r="AS12" s="45">
        <v>0</v>
      </c>
      <c r="AT12" s="45">
        <v>3.25</v>
      </c>
      <c r="AU12" s="45">
        <v>5.5</v>
      </c>
      <c r="AV12" s="45">
        <v>4.5</v>
      </c>
      <c r="AW12" s="45">
        <v>0</v>
      </c>
    </row>
    <row r="13" spans="1:49" x14ac:dyDescent="0.25">
      <c r="A13" s="43" t="s">
        <v>233</v>
      </c>
      <c r="B13" s="44">
        <v>35</v>
      </c>
      <c r="C13" s="45">
        <v>0</v>
      </c>
      <c r="D13" s="45">
        <v>0</v>
      </c>
      <c r="E13" s="45">
        <v>0</v>
      </c>
      <c r="F13" s="45">
        <v>0</v>
      </c>
      <c r="G13" s="46">
        <v>0</v>
      </c>
      <c r="H13" s="44">
        <f t="shared" si="6"/>
        <v>8.75</v>
      </c>
      <c r="I13" s="45">
        <f t="shared" si="0"/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6">
        <f t="shared" si="0"/>
        <v>0</v>
      </c>
      <c r="N13" s="44">
        <f t="shared" si="7"/>
        <v>8.75</v>
      </c>
      <c r="O13" s="44">
        <f t="shared" si="1"/>
        <v>0</v>
      </c>
      <c r="P13" s="44">
        <f t="shared" si="1"/>
        <v>0</v>
      </c>
      <c r="Q13" s="44">
        <f t="shared" si="1"/>
        <v>0</v>
      </c>
      <c r="R13" s="44">
        <f t="shared" si="1"/>
        <v>0</v>
      </c>
      <c r="S13" s="44">
        <f t="shared" si="1"/>
        <v>0</v>
      </c>
      <c r="T13" s="44">
        <f t="shared" si="8"/>
        <v>17.5</v>
      </c>
      <c r="U13" s="44">
        <f t="shared" si="9"/>
        <v>0</v>
      </c>
      <c r="V13" s="44">
        <f t="shared" si="10"/>
        <v>0</v>
      </c>
      <c r="W13" s="44">
        <f t="shared" si="11"/>
        <v>0</v>
      </c>
      <c r="X13" s="44">
        <f t="shared" si="12"/>
        <v>0</v>
      </c>
      <c r="Y13" s="44">
        <f t="shared" si="13"/>
        <v>0</v>
      </c>
      <c r="Z13" s="44">
        <v>31</v>
      </c>
      <c r="AA13" s="45">
        <v>0</v>
      </c>
      <c r="AB13" s="45">
        <v>0</v>
      </c>
      <c r="AC13" s="45">
        <v>0</v>
      </c>
      <c r="AD13" s="45">
        <v>0</v>
      </c>
      <c r="AE13" s="46">
        <v>0</v>
      </c>
      <c r="AF13" s="45">
        <f t="shared" si="14"/>
        <v>6.75</v>
      </c>
      <c r="AG13" s="45">
        <f t="shared" si="15"/>
        <v>0</v>
      </c>
      <c r="AH13" s="45">
        <f t="shared" si="16"/>
        <v>0</v>
      </c>
      <c r="AI13" s="45">
        <f t="shared" si="17"/>
        <v>0</v>
      </c>
      <c r="AJ13" s="45">
        <f t="shared" si="18"/>
        <v>0</v>
      </c>
      <c r="AK13" s="45">
        <f t="shared" si="19"/>
        <v>0</v>
      </c>
      <c r="AL13" s="45">
        <v>26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1.75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</row>
    <row r="14" spans="1:49" x14ac:dyDescent="0.25">
      <c r="A14" s="43" t="s">
        <v>234</v>
      </c>
      <c r="B14" s="44">
        <v>59</v>
      </c>
      <c r="C14" s="45">
        <v>0</v>
      </c>
      <c r="D14" s="45">
        <v>0</v>
      </c>
      <c r="E14" s="45">
        <v>0</v>
      </c>
      <c r="F14" s="45">
        <v>12</v>
      </c>
      <c r="G14" s="46">
        <v>13</v>
      </c>
      <c r="H14" s="44">
        <f t="shared" si="6"/>
        <v>14.75</v>
      </c>
      <c r="I14" s="45">
        <f t="shared" si="0"/>
        <v>0</v>
      </c>
      <c r="J14" s="45">
        <f t="shared" si="0"/>
        <v>0</v>
      </c>
      <c r="K14" s="45">
        <f t="shared" si="0"/>
        <v>0</v>
      </c>
      <c r="L14" s="45">
        <f t="shared" si="0"/>
        <v>3</v>
      </c>
      <c r="M14" s="46">
        <f t="shared" si="0"/>
        <v>3.25</v>
      </c>
      <c r="N14" s="44">
        <f t="shared" si="7"/>
        <v>14.75</v>
      </c>
      <c r="O14" s="44">
        <f t="shared" si="1"/>
        <v>0</v>
      </c>
      <c r="P14" s="44">
        <f t="shared" si="1"/>
        <v>0</v>
      </c>
      <c r="Q14" s="44">
        <f t="shared" si="1"/>
        <v>0</v>
      </c>
      <c r="R14" s="44">
        <f t="shared" si="1"/>
        <v>3</v>
      </c>
      <c r="S14" s="44">
        <f t="shared" si="1"/>
        <v>3.25</v>
      </c>
      <c r="T14" s="44">
        <f t="shared" si="8"/>
        <v>29.5</v>
      </c>
      <c r="U14" s="44">
        <f t="shared" si="9"/>
        <v>0</v>
      </c>
      <c r="V14" s="44">
        <f t="shared" si="10"/>
        <v>0</v>
      </c>
      <c r="W14" s="44">
        <f t="shared" si="11"/>
        <v>0</v>
      </c>
      <c r="X14" s="44">
        <f t="shared" si="12"/>
        <v>6</v>
      </c>
      <c r="Y14" s="44">
        <f t="shared" si="13"/>
        <v>6.5</v>
      </c>
      <c r="Z14" s="44">
        <v>59</v>
      </c>
      <c r="AA14" s="45">
        <v>0</v>
      </c>
      <c r="AB14" s="45">
        <v>0</v>
      </c>
      <c r="AC14" s="45">
        <v>0</v>
      </c>
      <c r="AD14" s="45">
        <v>12</v>
      </c>
      <c r="AE14" s="46">
        <v>13</v>
      </c>
      <c r="AF14" s="45">
        <f t="shared" si="14"/>
        <v>14.75</v>
      </c>
      <c r="AG14" s="45">
        <f t="shared" si="15"/>
        <v>0</v>
      </c>
      <c r="AH14" s="45">
        <f t="shared" si="16"/>
        <v>0</v>
      </c>
      <c r="AI14" s="45">
        <f t="shared" si="17"/>
        <v>0</v>
      </c>
      <c r="AJ14" s="45">
        <f t="shared" si="18"/>
        <v>3</v>
      </c>
      <c r="AK14" s="45">
        <f t="shared" si="19"/>
        <v>3.25</v>
      </c>
      <c r="AL14" s="45">
        <v>49</v>
      </c>
      <c r="AM14" s="45">
        <v>0</v>
      </c>
      <c r="AN14" s="45">
        <v>0</v>
      </c>
      <c r="AO14" s="45">
        <v>0</v>
      </c>
      <c r="AP14" s="45">
        <v>12</v>
      </c>
      <c r="AQ14" s="45">
        <v>13</v>
      </c>
      <c r="AR14" s="45">
        <v>4.75</v>
      </c>
      <c r="AS14" s="45">
        <v>0</v>
      </c>
      <c r="AT14" s="45">
        <v>0</v>
      </c>
      <c r="AU14" s="45">
        <v>0</v>
      </c>
      <c r="AV14" s="45">
        <v>3</v>
      </c>
      <c r="AW14" s="45">
        <v>3.25</v>
      </c>
    </row>
    <row r="15" spans="1:49" x14ac:dyDescent="0.25">
      <c r="A15" s="43" t="s">
        <v>235</v>
      </c>
      <c r="B15" s="44">
        <v>73</v>
      </c>
      <c r="C15" s="45">
        <v>0</v>
      </c>
      <c r="D15" s="45">
        <v>0</v>
      </c>
      <c r="E15" s="45">
        <v>0</v>
      </c>
      <c r="F15" s="45">
        <v>0</v>
      </c>
      <c r="G15" s="46">
        <v>0</v>
      </c>
      <c r="H15" s="44">
        <f t="shared" si="6"/>
        <v>18.25</v>
      </c>
      <c r="I15" s="45">
        <f t="shared" si="0"/>
        <v>0</v>
      </c>
      <c r="J15" s="45">
        <f t="shared" si="0"/>
        <v>0</v>
      </c>
      <c r="K15" s="45">
        <f t="shared" si="0"/>
        <v>0</v>
      </c>
      <c r="L15" s="45">
        <f t="shared" si="0"/>
        <v>0</v>
      </c>
      <c r="M15" s="46">
        <f t="shared" si="0"/>
        <v>0</v>
      </c>
      <c r="N15" s="44">
        <f t="shared" si="7"/>
        <v>18.25</v>
      </c>
      <c r="O15" s="44">
        <f t="shared" si="1"/>
        <v>0</v>
      </c>
      <c r="P15" s="44">
        <f t="shared" si="1"/>
        <v>0</v>
      </c>
      <c r="Q15" s="44">
        <f t="shared" si="1"/>
        <v>0</v>
      </c>
      <c r="R15" s="44">
        <f t="shared" si="1"/>
        <v>0</v>
      </c>
      <c r="S15" s="44">
        <f t="shared" si="1"/>
        <v>0</v>
      </c>
      <c r="T15" s="44">
        <f t="shared" si="8"/>
        <v>36.5</v>
      </c>
      <c r="U15" s="44">
        <f t="shared" si="9"/>
        <v>0</v>
      </c>
      <c r="V15" s="44">
        <f t="shared" si="10"/>
        <v>0</v>
      </c>
      <c r="W15" s="44">
        <f t="shared" si="11"/>
        <v>0</v>
      </c>
      <c r="X15" s="44">
        <f t="shared" si="12"/>
        <v>0</v>
      </c>
      <c r="Y15" s="44">
        <f t="shared" si="13"/>
        <v>0</v>
      </c>
      <c r="Z15" s="44">
        <v>73</v>
      </c>
      <c r="AA15" s="45">
        <v>0</v>
      </c>
      <c r="AB15" s="45">
        <v>0</v>
      </c>
      <c r="AC15" s="45">
        <v>0</v>
      </c>
      <c r="AD15" s="45">
        <v>0</v>
      </c>
      <c r="AE15" s="46">
        <v>0</v>
      </c>
      <c r="AF15" s="45">
        <f t="shared" si="14"/>
        <v>18.25</v>
      </c>
      <c r="AG15" s="45">
        <f t="shared" si="15"/>
        <v>0</v>
      </c>
      <c r="AH15" s="45">
        <f t="shared" si="16"/>
        <v>0</v>
      </c>
      <c r="AI15" s="45">
        <f t="shared" si="17"/>
        <v>0</v>
      </c>
      <c r="AJ15" s="45">
        <f t="shared" si="18"/>
        <v>0</v>
      </c>
      <c r="AK15" s="45">
        <f t="shared" si="19"/>
        <v>0</v>
      </c>
      <c r="AL15" s="45">
        <v>70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15.25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</row>
    <row r="16" spans="1:49" ht="15.75" thickBot="1" x14ac:dyDescent="0.3">
      <c r="A16" s="43" t="s">
        <v>236</v>
      </c>
      <c r="B16" s="47">
        <v>50</v>
      </c>
      <c r="C16" s="45">
        <v>0</v>
      </c>
      <c r="D16" s="45">
        <v>0</v>
      </c>
      <c r="E16" s="45">
        <v>0</v>
      </c>
      <c r="F16" s="48">
        <v>0</v>
      </c>
      <c r="G16" s="49">
        <v>0</v>
      </c>
      <c r="H16" s="47">
        <f t="shared" si="6"/>
        <v>12.5</v>
      </c>
      <c r="I16" s="48">
        <f t="shared" si="0"/>
        <v>0</v>
      </c>
      <c r="J16" s="48">
        <f t="shared" si="0"/>
        <v>0</v>
      </c>
      <c r="K16" s="48">
        <f t="shared" si="0"/>
        <v>0</v>
      </c>
      <c r="L16" s="48">
        <f t="shared" si="0"/>
        <v>0</v>
      </c>
      <c r="M16" s="49">
        <f t="shared" si="0"/>
        <v>0</v>
      </c>
      <c r="N16" s="44">
        <f t="shared" si="7"/>
        <v>12.5</v>
      </c>
      <c r="O16" s="44">
        <f t="shared" si="1"/>
        <v>0</v>
      </c>
      <c r="P16" s="44">
        <f t="shared" si="1"/>
        <v>0</v>
      </c>
      <c r="Q16" s="44">
        <f t="shared" si="1"/>
        <v>0</v>
      </c>
      <c r="R16" s="44">
        <f t="shared" si="1"/>
        <v>0</v>
      </c>
      <c r="S16" s="44">
        <f t="shared" si="1"/>
        <v>0</v>
      </c>
      <c r="T16" s="44">
        <f t="shared" si="8"/>
        <v>25</v>
      </c>
      <c r="U16" s="44">
        <f t="shared" si="9"/>
        <v>0</v>
      </c>
      <c r="V16" s="44">
        <f t="shared" si="10"/>
        <v>0</v>
      </c>
      <c r="W16" s="44">
        <f t="shared" si="11"/>
        <v>0</v>
      </c>
      <c r="X16" s="44">
        <f t="shared" si="12"/>
        <v>0</v>
      </c>
      <c r="Y16" s="44">
        <f t="shared" si="13"/>
        <v>0</v>
      </c>
      <c r="Z16" s="47">
        <v>50</v>
      </c>
      <c r="AA16" s="45">
        <v>0</v>
      </c>
      <c r="AB16" s="45">
        <v>0</v>
      </c>
      <c r="AC16" s="45">
        <v>0</v>
      </c>
      <c r="AD16" s="48">
        <v>0</v>
      </c>
      <c r="AE16" s="49">
        <v>0</v>
      </c>
      <c r="AF16" s="45">
        <f t="shared" si="14"/>
        <v>12.5</v>
      </c>
      <c r="AG16" s="45">
        <f t="shared" si="15"/>
        <v>0</v>
      </c>
      <c r="AH16" s="45">
        <f t="shared" si="16"/>
        <v>0</v>
      </c>
      <c r="AI16" s="45">
        <f t="shared" si="17"/>
        <v>0</v>
      </c>
      <c r="AJ16" s="45">
        <f t="shared" si="18"/>
        <v>0</v>
      </c>
      <c r="AK16" s="45">
        <f t="shared" si="19"/>
        <v>0</v>
      </c>
      <c r="AL16" s="45">
        <v>48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10.5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</row>
    <row r="17" spans="1:49" ht="15.75" thickBot="1" x14ac:dyDescent="0.3">
      <c r="A17" s="43"/>
      <c r="B17" s="50">
        <f>SUM(B6:B16)</f>
        <v>560</v>
      </c>
      <c r="C17" s="51">
        <f t="shared" ref="C17:Y17" si="20">SUM(C6:C16)</f>
        <v>0</v>
      </c>
      <c r="D17" s="51">
        <f t="shared" si="20"/>
        <v>20</v>
      </c>
      <c r="E17" s="51">
        <f t="shared" si="20"/>
        <v>33</v>
      </c>
      <c r="F17" s="51">
        <f t="shared" si="20"/>
        <v>33</v>
      </c>
      <c r="G17" s="52">
        <f t="shared" si="20"/>
        <v>16</v>
      </c>
      <c r="H17" s="50">
        <f t="shared" si="20"/>
        <v>140</v>
      </c>
      <c r="I17" s="51">
        <f t="shared" si="20"/>
        <v>0</v>
      </c>
      <c r="J17" s="51">
        <f t="shared" si="20"/>
        <v>5</v>
      </c>
      <c r="K17" s="51">
        <f t="shared" si="20"/>
        <v>8.25</v>
      </c>
      <c r="L17" s="51">
        <f t="shared" si="20"/>
        <v>8.25</v>
      </c>
      <c r="M17" s="52">
        <f t="shared" si="20"/>
        <v>4</v>
      </c>
      <c r="N17" s="50">
        <f t="shared" si="20"/>
        <v>140</v>
      </c>
      <c r="O17" s="51">
        <f t="shared" si="20"/>
        <v>0</v>
      </c>
      <c r="P17" s="51">
        <f t="shared" si="20"/>
        <v>5</v>
      </c>
      <c r="Q17" s="51">
        <f t="shared" si="20"/>
        <v>8.25</v>
      </c>
      <c r="R17" s="51">
        <f t="shared" si="20"/>
        <v>8.25</v>
      </c>
      <c r="S17" s="51">
        <f t="shared" si="20"/>
        <v>4</v>
      </c>
      <c r="T17" s="51">
        <f t="shared" si="20"/>
        <v>280</v>
      </c>
      <c r="U17" s="51">
        <f t="shared" si="20"/>
        <v>0</v>
      </c>
      <c r="V17" s="51">
        <f t="shared" si="20"/>
        <v>10</v>
      </c>
      <c r="W17" s="51">
        <f t="shared" si="20"/>
        <v>16.5</v>
      </c>
      <c r="X17" s="51">
        <f t="shared" si="20"/>
        <v>16.5</v>
      </c>
      <c r="Y17" s="51">
        <f t="shared" si="20"/>
        <v>8</v>
      </c>
      <c r="Z17" s="50">
        <f>SUM(Z6:Z16)</f>
        <v>560</v>
      </c>
      <c r="AA17" s="51">
        <f t="shared" ref="AA17:AQ17" si="21">SUM(AA6:AA16)</f>
        <v>0</v>
      </c>
      <c r="AB17" s="51">
        <f t="shared" si="21"/>
        <v>20</v>
      </c>
      <c r="AC17" s="51">
        <f t="shared" si="21"/>
        <v>33</v>
      </c>
      <c r="AD17" s="51">
        <f t="shared" si="21"/>
        <v>33</v>
      </c>
      <c r="AE17" s="52">
        <f t="shared" si="21"/>
        <v>16</v>
      </c>
      <c r="AF17" s="52">
        <f t="shared" si="21"/>
        <v>137.5</v>
      </c>
      <c r="AG17" s="52">
        <f t="shared" si="21"/>
        <v>0</v>
      </c>
      <c r="AH17" s="52">
        <f t="shared" si="21"/>
        <v>5</v>
      </c>
      <c r="AI17" s="52">
        <f t="shared" si="21"/>
        <v>8.25</v>
      </c>
      <c r="AJ17" s="52">
        <f t="shared" si="21"/>
        <v>8.25</v>
      </c>
      <c r="AK17" s="52">
        <f t="shared" si="21"/>
        <v>4</v>
      </c>
      <c r="AL17" s="52">
        <f t="shared" si="21"/>
        <v>502</v>
      </c>
      <c r="AM17" s="52">
        <f t="shared" si="21"/>
        <v>0</v>
      </c>
      <c r="AN17" s="52">
        <f t="shared" si="21"/>
        <v>20</v>
      </c>
      <c r="AO17" s="52">
        <f t="shared" si="21"/>
        <v>33</v>
      </c>
      <c r="AP17" s="52">
        <f t="shared" si="21"/>
        <v>33</v>
      </c>
      <c r="AQ17" s="52">
        <f t="shared" si="21"/>
        <v>16</v>
      </c>
      <c r="AR17" s="52">
        <v>84.5</v>
      </c>
      <c r="AS17" s="52">
        <v>0</v>
      </c>
      <c r="AT17" s="52">
        <v>5</v>
      </c>
      <c r="AU17" s="52">
        <v>8.25</v>
      </c>
      <c r="AV17" s="52">
        <v>8.25</v>
      </c>
      <c r="AW17" s="52">
        <v>4</v>
      </c>
    </row>
    <row r="20" spans="1:49" x14ac:dyDescent="0.25">
      <c r="A20" s="92"/>
      <c r="B20" s="93"/>
      <c r="C20" s="93"/>
      <c r="D20" s="93"/>
    </row>
    <row r="21" spans="1:49" ht="18.75" x14ac:dyDescent="0.3">
      <c r="A21" s="94" t="s">
        <v>244</v>
      </c>
      <c r="B21" s="95"/>
      <c r="C21" s="95"/>
      <c r="D21" s="95"/>
      <c r="K21" s="53"/>
    </row>
    <row r="22" spans="1:49" ht="60.75" x14ac:dyDescent="0.3">
      <c r="A22" s="87" t="s">
        <v>250</v>
      </c>
      <c r="B22" s="88"/>
      <c r="C22" s="54" t="s">
        <v>251</v>
      </c>
      <c r="D22" s="55" t="s">
        <v>247</v>
      </c>
      <c r="E22" s="64" t="s">
        <v>257</v>
      </c>
      <c r="F22" s="101" t="s">
        <v>265</v>
      </c>
      <c r="G22" s="54" t="s">
        <v>258</v>
      </c>
      <c r="H22" s="68" t="s">
        <v>262</v>
      </c>
      <c r="I22" s="68" t="s">
        <v>263</v>
      </c>
      <c r="J22" s="70"/>
      <c r="K22" s="70"/>
    </row>
    <row r="23" spans="1:49" ht="49.5" customHeight="1" x14ac:dyDescent="0.25">
      <c r="A23" s="56" t="s">
        <v>248</v>
      </c>
      <c r="B23" s="57" t="s">
        <v>252</v>
      </c>
      <c r="C23" s="57" t="s">
        <v>253</v>
      </c>
      <c r="D23" s="57" t="s">
        <v>253</v>
      </c>
      <c r="E23" s="57" t="s">
        <v>252</v>
      </c>
      <c r="F23" s="57" t="s">
        <v>252</v>
      </c>
      <c r="G23" s="57" t="s">
        <v>252</v>
      </c>
      <c r="H23" s="57" t="s">
        <v>252</v>
      </c>
      <c r="I23" s="57" t="s">
        <v>252</v>
      </c>
      <c r="J23" s="71"/>
      <c r="K23" s="71"/>
      <c r="AG23" s="53"/>
    </row>
    <row r="24" spans="1:49" x14ac:dyDescent="0.25">
      <c r="A24" s="58"/>
      <c r="B24" s="41" t="s">
        <v>6</v>
      </c>
      <c r="C24" s="41" t="s">
        <v>6</v>
      </c>
      <c r="D24" s="41" t="s">
        <v>6</v>
      </c>
      <c r="E24" s="41" t="s">
        <v>6</v>
      </c>
      <c r="F24" s="41" t="s">
        <v>6</v>
      </c>
      <c r="G24" s="41" t="s">
        <v>6</v>
      </c>
      <c r="H24" s="41" t="s">
        <v>6</v>
      </c>
      <c r="I24" s="41" t="s">
        <v>6</v>
      </c>
      <c r="J24" s="72"/>
      <c r="K24" s="72"/>
    </row>
    <row r="25" spans="1:49" x14ac:dyDescent="0.25">
      <c r="A25" s="59" t="s">
        <v>226</v>
      </c>
      <c r="B25" s="45">
        <v>40.5</v>
      </c>
      <c r="C25" s="45">
        <f>ROUND(B25*25%,2)-0.01</f>
        <v>10.120000000000001</v>
      </c>
      <c r="D25" s="45">
        <f>ROUND(B25*25%,2)-0.01</f>
        <v>10.120000000000001</v>
      </c>
      <c r="E25" s="45">
        <f>C25+D25</f>
        <v>20.240000000000002</v>
      </c>
      <c r="F25" s="45">
        <v>40.5</v>
      </c>
      <c r="G25" s="45">
        <f>(MIN(B25,F25-E25)*0.5)</f>
        <v>10.129999999999999</v>
      </c>
      <c r="H25" s="45">
        <v>38.700000000000003</v>
      </c>
      <c r="I25" s="45">
        <v>8.3300000000000018</v>
      </c>
      <c r="J25" s="73"/>
      <c r="K25" s="73"/>
      <c r="M25" s="53"/>
    </row>
    <row r="26" spans="1:49" x14ac:dyDescent="0.25">
      <c r="A26" s="59" t="s">
        <v>227</v>
      </c>
      <c r="B26" s="45">
        <v>54</v>
      </c>
      <c r="C26" s="45">
        <f t="shared" ref="C26:C35" si="22">ROUND(B26*25%,2)</f>
        <v>13.5</v>
      </c>
      <c r="D26" s="45">
        <f t="shared" ref="D26:D35" si="23">ROUND(B26*25%,2)</f>
        <v>13.5</v>
      </c>
      <c r="E26" s="45">
        <f t="shared" ref="E26:E35" si="24">C26+D26</f>
        <v>27</v>
      </c>
      <c r="F26" s="45">
        <v>54</v>
      </c>
      <c r="G26" s="45">
        <f t="shared" ref="G26:G35" si="25">(MIN(B26,F26-E26)*0.5)</f>
        <v>13.5</v>
      </c>
      <c r="H26" s="45">
        <v>52.4</v>
      </c>
      <c r="I26" s="45">
        <v>11.899999999999999</v>
      </c>
      <c r="J26" s="73"/>
      <c r="K26" s="73"/>
      <c r="M26" s="53"/>
    </row>
    <row r="27" spans="1:49" x14ac:dyDescent="0.25">
      <c r="A27" s="59" t="s">
        <v>228</v>
      </c>
      <c r="B27" s="45">
        <v>45</v>
      </c>
      <c r="C27" s="45">
        <f t="shared" si="22"/>
        <v>11.25</v>
      </c>
      <c r="D27" s="45">
        <f t="shared" si="23"/>
        <v>11.25</v>
      </c>
      <c r="E27" s="45">
        <f t="shared" si="24"/>
        <v>22.5</v>
      </c>
      <c r="F27" s="45">
        <v>45</v>
      </c>
      <c r="G27" s="45">
        <f t="shared" si="25"/>
        <v>11.25</v>
      </c>
      <c r="H27" s="45">
        <v>43.4</v>
      </c>
      <c r="I27" s="45">
        <v>9.6499999999999986</v>
      </c>
      <c r="J27" s="73"/>
      <c r="K27" s="73"/>
      <c r="M27" s="53"/>
    </row>
    <row r="28" spans="1:49" x14ac:dyDescent="0.25">
      <c r="A28" s="59" t="s">
        <v>229</v>
      </c>
      <c r="B28" s="45">
        <v>45</v>
      </c>
      <c r="C28" s="45">
        <f t="shared" si="22"/>
        <v>11.25</v>
      </c>
      <c r="D28" s="45">
        <f t="shared" si="23"/>
        <v>11.25</v>
      </c>
      <c r="E28" s="45">
        <f t="shared" si="24"/>
        <v>22.5</v>
      </c>
      <c r="F28" s="45">
        <v>45</v>
      </c>
      <c r="G28" s="45">
        <f t="shared" si="25"/>
        <v>11.25</v>
      </c>
      <c r="H28" s="45">
        <v>43.4</v>
      </c>
      <c r="I28" s="45">
        <v>9.6499999999999986</v>
      </c>
      <c r="J28" s="73"/>
      <c r="K28" s="73"/>
      <c r="M28" s="53"/>
    </row>
    <row r="29" spans="1:49" x14ac:dyDescent="0.25">
      <c r="A29" s="59" t="s">
        <v>230</v>
      </c>
      <c r="B29" s="45">
        <v>54</v>
      </c>
      <c r="C29" s="45">
        <f t="shared" si="22"/>
        <v>13.5</v>
      </c>
      <c r="D29" s="45">
        <f t="shared" si="23"/>
        <v>13.5</v>
      </c>
      <c r="E29" s="45">
        <f t="shared" si="24"/>
        <v>27</v>
      </c>
      <c r="F29" s="45">
        <v>54</v>
      </c>
      <c r="G29" s="45">
        <f t="shared" si="25"/>
        <v>13.5</v>
      </c>
      <c r="H29" s="45">
        <v>52.4</v>
      </c>
      <c r="I29" s="45">
        <v>11.899999999999999</v>
      </c>
      <c r="J29" s="73"/>
      <c r="K29" s="73"/>
      <c r="M29" s="53"/>
    </row>
    <row r="30" spans="1:49" x14ac:dyDescent="0.25">
      <c r="A30" s="59" t="s">
        <v>231</v>
      </c>
      <c r="B30" s="45">
        <v>22.5</v>
      </c>
      <c r="C30" s="45">
        <f t="shared" si="22"/>
        <v>5.63</v>
      </c>
      <c r="D30" s="45">
        <f t="shared" si="23"/>
        <v>5.63</v>
      </c>
      <c r="E30" s="45">
        <f t="shared" si="24"/>
        <v>11.26</v>
      </c>
      <c r="F30" s="45">
        <v>22.5</v>
      </c>
      <c r="G30" s="45">
        <f t="shared" si="25"/>
        <v>5.62</v>
      </c>
      <c r="H30" s="45">
        <v>20.7</v>
      </c>
      <c r="I30" s="45">
        <v>3.8199999999999985</v>
      </c>
      <c r="J30" s="73"/>
      <c r="K30" s="73"/>
      <c r="M30" s="53"/>
    </row>
    <row r="31" spans="1:49" x14ac:dyDescent="0.25">
      <c r="A31" s="59" t="s">
        <v>232</v>
      </c>
      <c r="B31" s="45">
        <v>27</v>
      </c>
      <c r="C31" s="45">
        <f t="shared" si="22"/>
        <v>6.75</v>
      </c>
      <c r="D31" s="45">
        <f t="shared" si="23"/>
        <v>6.75</v>
      </c>
      <c r="E31" s="45">
        <f t="shared" si="24"/>
        <v>13.5</v>
      </c>
      <c r="F31" s="45">
        <v>27</v>
      </c>
      <c r="G31" s="45">
        <f t="shared" si="25"/>
        <v>6.75</v>
      </c>
      <c r="H31" s="45">
        <v>25.4</v>
      </c>
      <c r="I31" s="45">
        <v>5.1499999999999986</v>
      </c>
      <c r="J31" s="73"/>
      <c r="K31" s="73"/>
      <c r="M31" s="53"/>
    </row>
    <row r="32" spans="1:49" x14ac:dyDescent="0.25">
      <c r="A32" s="59" t="s">
        <v>233</v>
      </c>
      <c r="B32" s="45">
        <v>45</v>
      </c>
      <c r="C32" s="45">
        <f t="shared" si="22"/>
        <v>11.25</v>
      </c>
      <c r="D32" s="45">
        <f t="shared" si="23"/>
        <v>11.25</v>
      </c>
      <c r="E32" s="45">
        <f t="shared" si="24"/>
        <v>22.5</v>
      </c>
      <c r="F32" s="45">
        <v>45</v>
      </c>
      <c r="G32" s="45">
        <f t="shared" si="25"/>
        <v>11.25</v>
      </c>
      <c r="H32" s="45">
        <v>43.4</v>
      </c>
      <c r="I32" s="45">
        <v>9.6499999999999986</v>
      </c>
      <c r="J32" s="73"/>
      <c r="K32" s="73"/>
      <c r="M32" s="53"/>
    </row>
    <row r="33" spans="1:13" x14ac:dyDescent="0.25">
      <c r="A33" s="59" t="s">
        <v>234</v>
      </c>
      <c r="B33" s="45">
        <v>45</v>
      </c>
      <c r="C33" s="45">
        <f t="shared" si="22"/>
        <v>11.25</v>
      </c>
      <c r="D33" s="45">
        <f t="shared" si="23"/>
        <v>11.25</v>
      </c>
      <c r="E33" s="45">
        <f t="shared" si="24"/>
        <v>22.5</v>
      </c>
      <c r="F33" s="45">
        <v>45</v>
      </c>
      <c r="G33" s="45">
        <f t="shared" si="25"/>
        <v>11.25</v>
      </c>
      <c r="H33" s="45">
        <v>43.4</v>
      </c>
      <c r="I33" s="45">
        <v>9.6499999999999986</v>
      </c>
      <c r="J33" s="73"/>
      <c r="K33" s="73"/>
      <c r="M33" s="53"/>
    </row>
    <row r="34" spans="1:13" x14ac:dyDescent="0.25">
      <c r="A34" s="59" t="s">
        <v>235</v>
      </c>
      <c r="B34" s="45">
        <v>45</v>
      </c>
      <c r="C34" s="45">
        <f t="shared" si="22"/>
        <v>11.25</v>
      </c>
      <c r="D34" s="45">
        <f t="shared" si="23"/>
        <v>11.25</v>
      </c>
      <c r="E34" s="45">
        <f t="shared" si="24"/>
        <v>22.5</v>
      </c>
      <c r="F34" s="45">
        <v>45</v>
      </c>
      <c r="G34" s="45">
        <f t="shared" si="25"/>
        <v>11.25</v>
      </c>
      <c r="H34" s="45">
        <v>43.4</v>
      </c>
      <c r="I34" s="45">
        <v>9.6499999999999986</v>
      </c>
      <c r="J34" s="73"/>
      <c r="K34" s="73"/>
      <c r="M34" s="53"/>
    </row>
    <row r="35" spans="1:13" x14ac:dyDescent="0.25">
      <c r="A35" s="59" t="s">
        <v>236</v>
      </c>
      <c r="B35" s="45">
        <v>27</v>
      </c>
      <c r="C35" s="45">
        <f t="shared" si="22"/>
        <v>6.75</v>
      </c>
      <c r="D35" s="45">
        <f t="shared" si="23"/>
        <v>6.75</v>
      </c>
      <c r="E35" s="45">
        <f t="shared" si="24"/>
        <v>13.5</v>
      </c>
      <c r="F35" s="45">
        <v>27</v>
      </c>
      <c r="G35" s="45">
        <f t="shared" si="25"/>
        <v>6.75</v>
      </c>
      <c r="H35" s="45">
        <v>25.4</v>
      </c>
      <c r="I35" s="45">
        <v>5.1499999999999986</v>
      </c>
      <c r="J35" s="73"/>
      <c r="K35" s="73"/>
      <c r="M35" s="53"/>
    </row>
    <row r="36" spans="1:13" x14ac:dyDescent="0.25">
      <c r="A36" s="59"/>
      <c r="B36" s="60">
        <f>SUM(B25:B35)</f>
        <v>450</v>
      </c>
      <c r="C36" s="60">
        <f t="shared" ref="C36:H36" si="26">SUM(C25:C35)</f>
        <v>112.5</v>
      </c>
      <c r="D36" s="60">
        <f t="shared" si="26"/>
        <v>112.5</v>
      </c>
      <c r="E36" s="60">
        <f t="shared" si="26"/>
        <v>225</v>
      </c>
      <c r="F36" s="60">
        <f t="shared" ref="F36" si="27">SUM(F25:F35)</f>
        <v>450</v>
      </c>
      <c r="G36" s="60">
        <f t="shared" si="26"/>
        <v>112.5</v>
      </c>
      <c r="H36" s="60">
        <f t="shared" si="26"/>
        <v>431.99999999999989</v>
      </c>
      <c r="I36" s="69">
        <v>94.5</v>
      </c>
      <c r="J36" s="74"/>
      <c r="K36" s="74"/>
    </row>
    <row r="40" spans="1:13" ht="18.75" x14ac:dyDescent="0.3">
      <c r="A40" s="90" t="s">
        <v>244</v>
      </c>
      <c r="B40" s="90"/>
      <c r="C40" s="90"/>
      <c r="D40" s="90"/>
      <c r="K40" s="53"/>
    </row>
    <row r="41" spans="1:13" ht="60" x14ac:dyDescent="0.25">
      <c r="A41" s="91" t="s">
        <v>254</v>
      </c>
      <c r="B41" s="91"/>
      <c r="C41" s="54" t="s">
        <v>246</v>
      </c>
      <c r="D41" s="54" t="s">
        <v>255</v>
      </c>
      <c r="E41" s="64" t="s">
        <v>257</v>
      </c>
      <c r="F41" s="101" t="s">
        <v>265</v>
      </c>
      <c r="G41" s="54" t="s">
        <v>258</v>
      </c>
      <c r="H41" s="54" t="s">
        <v>262</v>
      </c>
      <c r="I41" s="54" t="s">
        <v>263</v>
      </c>
      <c r="J41" s="54"/>
      <c r="K41" s="54"/>
    </row>
    <row r="42" spans="1:13" ht="45" x14ac:dyDescent="0.25">
      <c r="A42" s="56" t="s">
        <v>248</v>
      </c>
      <c r="B42" s="57" t="s">
        <v>252</v>
      </c>
      <c r="C42" s="57" t="s">
        <v>253</v>
      </c>
      <c r="D42" s="57" t="s">
        <v>253</v>
      </c>
      <c r="E42" s="57" t="s">
        <v>252</v>
      </c>
      <c r="F42" s="57" t="s">
        <v>252</v>
      </c>
      <c r="G42" s="57" t="s">
        <v>253</v>
      </c>
      <c r="H42" s="57" t="s">
        <v>253</v>
      </c>
      <c r="I42" s="57" t="s">
        <v>253</v>
      </c>
      <c r="J42" s="57"/>
      <c r="K42" s="57"/>
    </row>
    <row r="43" spans="1:13" x14ac:dyDescent="0.25">
      <c r="A43" s="58"/>
      <c r="B43" s="41" t="s">
        <v>6</v>
      </c>
      <c r="C43" s="41" t="s">
        <v>6</v>
      </c>
      <c r="D43" s="41" t="s">
        <v>6</v>
      </c>
      <c r="E43" s="41" t="s">
        <v>6</v>
      </c>
      <c r="F43" s="41" t="s">
        <v>6</v>
      </c>
      <c r="G43" s="41" t="s">
        <v>6</v>
      </c>
      <c r="H43" s="41" t="s">
        <v>6</v>
      </c>
      <c r="I43" s="41" t="s">
        <v>6</v>
      </c>
      <c r="J43" s="41"/>
      <c r="K43" s="41"/>
    </row>
    <row r="44" spans="1:13" x14ac:dyDescent="0.25">
      <c r="A44" s="59" t="s">
        <v>226</v>
      </c>
      <c r="B44" s="45">
        <v>6.07</v>
      </c>
      <c r="C44" s="45">
        <f>ROUND(B44*25%,2)-0.02</f>
        <v>1.5</v>
      </c>
      <c r="D44" s="45">
        <f>ROUND(B44*25%,2)-0.02</f>
        <v>1.5</v>
      </c>
      <c r="E44" s="45">
        <f>C44+D44</f>
        <v>3</v>
      </c>
      <c r="F44" s="45">
        <v>6</v>
      </c>
      <c r="G44" s="45">
        <f>(MIN(B44,F44)-E44)*0.5</f>
        <v>1.5</v>
      </c>
      <c r="H44" s="45">
        <v>6.07</v>
      </c>
      <c r="I44" s="45">
        <v>1.5700000000000003</v>
      </c>
      <c r="J44" s="45"/>
      <c r="K44" s="45"/>
    </row>
    <row r="45" spans="1:13" x14ac:dyDescent="0.25">
      <c r="A45" s="59" t="s">
        <v>227</v>
      </c>
      <c r="B45" s="45">
        <v>5.5</v>
      </c>
      <c r="C45" s="45">
        <f t="shared" ref="C45:C55" si="28">ROUND(B45*25%,2)</f>
        <v>1.38</v>
      </c>
      <c r="D45" s="45">
        <f t="shared" ref="D45:D55" si="29">ROUND(B45*25%,2)</f>
        <v>1.38</v>
      </c>
      <c r="E45" s="45">
        <f t="shared" ref="E45:E55" si="30">C45+D45</f>
        <v>2.76</v>
      </c>
      <c r="F45" s="45">
        <v>5.7</v>
      </c>
      <c r="G45" s="45">
        <f t="shared" ref="G45:G55" si="31">(MIN(B45,F45)-E45)*0.5</f>
        <v>1.37</v>
      </c>
      <c r="H45" s="45">
        <v>5.5</v>
      </c>
      <c r="I45" s="45">
        <v>1.37</v>
      </c>
      <c r="J45" s="45"/>
      <c r="K45" s="45"/>
    </row>
    <row r="46" spans="1:13" x14ac:dyDescent="0.25">
      <c r="A46" s="59" t="s">
        <v>228</v>
      </c>
      <c r="B46" s="45">
        <v>5.3</v>
      </c>
      <c r="C46" s="45">
        <f t="shared" si="28"/>
        <v>1.33</v>
      </c>
      <c r="D46" s="45">
        <f t="shared" si="29"/>
        <v>1.33</v>
      </c>
      <c r="E46" s="45">
        <f t="shared" si="30"/>
        <v>2.66</v>
      </c>
      <c r="F46" s="45">
        <v>5.5</v>
      </c>
      <c r="G46" s="45">
        <f t="shared" si="31"/>
        <v>1.3199999999999998</v>
      </c>
      <c r="H46" s="45">
        <v>5.3</v>
      </c>
      <c r="I46" s="45">
        <v>1.3199999999999998</v>
      </c>
      <c r="J46" s="45"/>
      <c r="K46" s="45"/>
    </row>
    <row r="47" spans="1:13" x14ac:dyDescent="0.25">
      <c r="A47" s="59" t="s">
        <v>229</v>
      </c>
      <c r="B47" s="45">
        <v>6</v>
      </c>
      <c r="C47" s="45">
        <f t="shared" si="28"/>
        <v>1.5</v>
      </c>
      <c r="D47" s="45">
        <f t="shared" si="29"/>
        <v>1.5</v>
      </c>
      <c r="E47" s="45">
        <f t="shared" si="30"/>
        <v>3</v>
      </c>
      <c r="F47" s="45">
        <v>5.5</v>
      </c>
      <c r="G47" s="45">
        <f t="shared" si="31"/>
        <v>1.25</v>
      </c>
      <c r="H47" s="45">
        <v>6</v>
      </c>
      <c r="I47" s="45">
        <v>1.75</v>
      </c>
      <c r="J47" s="45"/>
      <c r="K47" s="45"/>
    </row>
    <row r="48" spans="1:13" x14ac:dyDescent="0.25">
      <c r="A48" s="59" t="s">
        <v>230</v>
      </c>
      <c r="B48" s="45">
        <v>6.56</v>
      </c>
      <c r="C48" s="45">
        <f t="shared" si="28"/>
        <v>1.64</v>
      </c>
      <c r="D48" s="45">
        <f t="shared" si="29"/>
        <v>1.64</v>
      </c>
      <c r="E48" s="45">
        <f t="shared" si="30"/>
        <v>3.28</v>
      </c>
      <c r="F48" s="45">
        <v>6</v>
      </c>
      <c r="G48" s="45">
        <f t="shared" si="31"/>
        <v>1.36</v>
      </c>
      <c r="H48" s="45">
        <v>6.56</v>
      </c>
      <c r="I48" s="45">
        <v>1.9199999999999995</v>
      </c>
      <c r="J48" s="45"/>
      <c r="K48" s="45"/>
    </row>
    <row r="49" spans="1:11" x14ac:dyDescent="0.25">
      <c r="A49" s="59" t="s">
        <v>231</v>
      </c>
      <c r="B49" s="45">
        <v>4.7</v>
      </c>
      <c r="C49" s="45">
        <f t="shared" si="28"/>
        <v>1.18</v>
      </c>
      <c r="D49" s="45">
        <f t="shared" si="29"/>
        <v>1.18</v>
      </c>
      <c r="E49" s="45">
        <f t="shared" si="30"/>
        <v>2.36</v>
      </c>
      <c r="F49" s="45">
        <v>5</v>
      </c>
      <c r="G49" s="45">
        <f t="shared" si="31"/>
        <v>1.1700000000000002</v>
      </c>
      <c r="H49" s="45">
        <v>4.7</v>
      </c>
      <c r="I49" s="45">
        <v>1.1700000000000004</v>
      </c>
      <c r="J49" s="45"/>
      <c r="K49" s="45"/>
    </row>
    <row r="50" spans="1:11" x14ac:dyDescent="0.25">
      <c r="A50" s="59" t="s">
        <v>232</v>
      </c>
      <c r="B50" s="45">
        <v>4.7</v>
      </c>
      <c r="C50" s="45">
        <f t="shared" si="28"/>
        <v>1.18</v>
      </c>
      <c r="D50" s="45">
        <f t="shared" si="29"/>
        <v>1.18</v>
      </c>
      <c r="E50" s="45">
        <f t="shared" si="30"/>
        <v>2.36</v>
      </c>
      <c r="F50" s="45">
        <v>5</v>
      </c>
      <c r="G50" s="45">
        <f t="shared" si="31"/>
        <v>1.1700000000000002</v>
      </c>
      <c r="H50" s="45">
        <v>4.7</v>
      </c>
      <c r="I50" s="45">
        <v>1.1700000000000004</v>
      </c>
      <c r="J50" s="45"/>
      <c r="K50" s="45"/>
    </row>
    <row r="51" spans="1:11" x14ac:dyDescent="0.25">
      <c r="A51" s="59" t="s">
        <v>233</v>
      </c>
      <c r="B51" s="45">
        <v>5.5</v>
      </c>
      <c r="C51" s="45">
        <f t="shared" si="28"/>
        <v>1.38</v>
      </c>
      <c r="D51" s="45">
        <f t="shared" si="29"/>
        <v>1.38</v>
      </c>
      <c r="E51" s="45">
        <f t="shared" si="30"/>
        <v>2.76</v>
      </c>
      <c r="F51" s="45">
        <v>5.5</v>
      </c>
      <c r="G51" s="45">
        <f t="shared" si="31"/>
        <v>1.37</v>
      </c>
      <c r="H51" s="45">
        <v>5.5</v>
      </c>
      <c r="I51" s="45">
        <v>1.37</v>
      </c>
      <c r="J51" s="45"/>
      <c r="K51" s="45"/>
    </row>
    <row r="52" spans="1:11" x14ac:dyDescent="0.25">
      <c r="A52" s="59" t="s">
        <v>234</v>
      </c>
      <c r="B52" s="45">
        <v>6.07</v>
      </c>
      <c r="C52" s="45">
        <f>ROUND(B52*25%,2)-0.02</f>
        <v>1.5</v>
      </c>
      <c r="D52" s="45">
        <f>ROUND(B52*25%,2)-0.02</f>
        <v>1.5</v>
      </c>
      <c r="E52" s="45">
        <f t="shared" si="30"/>
        <v>3</v>
      </c>
      <c r="F52" s="45">
        <v>6</v>
      </c>
      <c r="G52" s="45">
        <f t="shared" si="31"/>
        <v>1.5</v>
      </c>
      <c r="H52" s="45">
        <v>6.07</v>
      </c>
      <c r="I52" s="45">
        <v>1.5700000000000003</v>
      </c>
      <c r="J52" s="45"/>
      <c r="K52" s="45"/>
    </row>
    <row r="53" spans="1:11" x14ac:dyDescent="0.25">
      <c r="A53" s="59" t="s">
        <v>235</v>
      </c>
      <c r="B53" s="45">
        <v>5.5</v>
      </c>
      <c r="C53" s="45">
        <f t="shared" si="28"/>
        <v>1.38</v>
      </c>
      <c r="D53" s="45">
        <f t="shared" si="29"/>
        <v>1.38</v>
      </c>
      <c r="E53" s="45">
        <f t="shared" si="30"/>
        <v>2.76</v>
      </c>
      <c r="F53" s="45">
        <v>5.5</v>
      </c>
      <c r="G53" s="45">
        <f t="shared" si="31"/>
        <v>1.37</v>
      </c>
      <c r="H53" s="45">
        <v>5.5</v>
      </c>
      <c r="I53" s="45">
        <v>1.37</v>
      </c>
      <c r="J53" s="45"/>
      <c r="K53" s="45"/>
    </row>
    <row r="54" spans="1:11" x14ac:dyDescent="0.25">
      <c r="A54" s="59" t="s">
        <v>236</v>
      </c>
      <c r="B54" s="45">
        <v>5.6</v>
      </c>
      <c r="C54" s="45">
        <f t="shared" si="28"/>
        <v>1.4</v>
      </c>
      <c r="D54" s="45">
        <f t="shared" si="29"/>
        <v>1.4</v>
      </c>
      <c r="E54" s="45">
        <f t="shared" si="30"/>
        <v>2.8</v>
      </c>
      <c r="F54" s="45">
        <v>5.6</v>
      </c>
      <c r="G54" s="45">
        <f t="shared" si="31"/>
        <v>1.4</v>
      </c>
      <c r="H54" s="45">
        <v>5.6</v>
      </c>
      <c r="I54" s="45">
        <v>1.3999999999999995</v>
      </c>
      <c r="J54" s="45"/>
      <c r="K54" s="45"/>
    </row>
    <row r="55" spans="1:11" x14ac:dyDescent="0.25">
      <c r="A55" s="59" t="s">
        <v>256</v>
      </c>
      <c r="B55" s="45">
        <v>5.5</v>
      </c>
      <c r="C55" s="45">
        <f t="shared" si="28"/>
        <v>1.38</v>
      </c>
      <c r="D55" s="45">
        <f t="shared" si="29"/>
        <v>1.38</v>
      </c>
      <c r="E55" s="45">
        <f t="shared" si="30"/>
        <v>2.76</v>
      </c>
      <c r="F55" s="45">
        <v>5.7</v>
      </c>
      <c r="G55" s="45">
        <f t="shared" si="31"/>
        <v>1.37</v>
      </c>
      <c r="H55" s="45">
        <v>5.5</v>
      </c>
      <c r="I55" s="45">
        <v>1.37</v>
      </c>
      <c r="J55" s="45"/>
      <c r="K55" s="45"/>
    </row>
    <row r="56" spans="1:11" x14ac:dyDescent="0.25">
      <c r="A56" s="59"/>
      <c r="B56" s="60">
        <f t="shared" ref="B56:K56" si="32">SUM(B44:B55)</f>
        <v>67</v>
      </c>
      <c r="C56" s="60">
        <f t="shared" si="32"/>
        <v>16.75</v>
      </c>
      <c r="D56" s="60">
        <f t="shared" si="32"/>
        <v>16.75</v>
      </c>
      <c r="E56" s="60">
        <f t="shared" si="32"/>
        <v>33.5</v>
      </c>
      <c r="F56" s="60">
        <f t="shared" ref="F56" si="33">SUM(F44:F55)</f>
        <v>67</v>
      </c>
      <c r="G56" s="60">
        <f t="shared" si="32"/>
        <v>16.150000000000002</v>
      </c>
      <c r="H56" s="60">
        <f t="shared" si="32"/>
        <v>67</v>
      </c>
      <c r="I56" s="60">
        <v>17.350000000000001</v>
      </c>
      <c r="J56" s="60">
        <f t="shared" si="32"/>
        <v>0</v>
      </c>
      <c r="K56" s="60">
        <f t="shared" si="32"/>
        <v>0</v>
      </c>
    </row>
    <row r="200" spans="54:54" ht="18.75" x14ac:dyDescent="0.3">
      <c r="BB200" s="61"/>
    </row>
    <row r="205" spans="54:54" ht="18.75" x14ac:dyDescent="0.3">
      <c r="BB205" s="61"/>
    </row>
    <row r="207" spans="54:54" ht="18.75" x14ac:dyDescent="0.3">
      <c r="BB207" s="61">
        <v>50</v>
      </c>
    </row>
    <row r="212" spans="52:59" ht="18.75" x14ac:dyDescent="0.3">
      <c r="BB212" s="61">
        <v>28.94</v>
      </c>
    </row>
    <row r="215" spans="52:59" ht="18.75" x14ac:dyDescent="0.3">
      <c r="BF215" s="61">
        <v>25.8</v>
      </c>
    </row>
    <row r="216" spans="52:59" ht="18.75" x14ac:dyDescent="0.3">
      <c r="AZ216" s="61">
        <v>380</v>
      </c>
    </row>
    <row r="219" spans="52:59" ht="18.75" x14ac:dyDescent="0.3">
      <c r="AZ219" s="61">
        <v>270</v>
      </c>
      <c r="BB219">
        <v>157.78</v>
      </c>
      <c r="BC219">
        <v>23.53</v>
      </c>
    </row>
    <row r="223" spans="52:59" ht="18.75" x14ac:dyDescent="0.3">
      <c r="BG223" s="61">
        <v>33.75</v>
      </c>
    </row>
    <row r="224" spans="52:59" x14ac:dyDescent="0.25">
      <c r="BB224" s="62">
        <v>928.7</v>
      </c>
      <c r="BC224" s="62">
        <v>114</v>
      </c>
      <c r="BF224" s="62">
        <v>742.62</v>
      </c>
      <c r="BG224" s="62">
        <v>15</v>
      </c>
    </row>
  </sheetData>
  <mergeCells count="39">
    <mergeCell ref="A1:M1"/>
    <mergeCell ref="A2:M2"/>
    <mergeCell ref="A3:G3"/>
    <mergeCell ref="H3:M3"/>
    <mergeCell ref="N3:S3"/>
    <mergeCell ref="A40:D40"/>
    <mergeCell ref="A41:B41"/>
    <mergeCell ref="L4:M4"/>
    <mergeCell ref="N4:O4"/>
    <mergeCell ref="P4:Q4"/>
    <mergeCell ref="A20:D20"/>
    <mergeCell ref="A21:D21"/>
    <mergeCell ref="B4:C4"/>
    <mergeCell ref="D4:E4"/>
    <mergeCell ref="F4:G4"/>
    <mergeCell ref="H4:I4"/>
    <mergeCell ref="J4:K4"/>
    <mergeCell ref="AF4:AG4"/>
    <mergeCell ref="AH4:AI4"/>
    <mergeCell ref="AJ4:AK4"/>
    <mergeCell ref="AF3:AK3"/>
    <mergeCell ref="A22:B22"/>
    <mergeCell ref="R4:S4"/>
    <mergeCell ref="Z4:AA4"/>
    <mergeCell ref="AB4:AC4"/>
    <mergeCell ref="AD4:AE4"/>
    <mergeCell ref="Z3:AE3"/>
    <mergeCell ref="T4:U4"/>
    <mergeCell ref="V4:W4"/>
    <mergeCell ref="X4:Y4"/>
    <mergeCell ref="T3:Y3"/>
    <mergeCell ref="AL3:AQ3"/>
    <mergeCell ref="AL4:AM4"/>
    <mergeCell ref="AN4:AO4"/>
    <mergeCell ref="AP4:AQ4"/>
    <mergeCell ref="AR3:AW3"/>
    <mergeCell ref="AR4:AS4"/>
    <mergeCell ref="AT4:AU4"/>
    <mergeCell ref="AV4:A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BE 2025-26 SCHEME Main Sheet</vt:lpstr>
      <vt:lpstr>Agril. Extn</vt:lpstr>
      <vt:lpstr>'BE 2025-26 SCHEME Main Sheet'!Print_Area</vt:lpstr>
      <vt:lpstr>'BE 2025-26 SCHEME Main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2026-01-02T10:53:44Z</cp:lastPrinted>
  <dcterms:created xsi:type="dcterms:W3CDTF">2025-09-09T04:49:28Z</dcterms:created>
  <dcterms:modified xsi:type="dcterms:W3CDTF">2026-01-14T05:53:44Z</dcterms:modified>
</cp:coreProperties>
</file>